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Organisation Courses Club\11- Availles Limouzines\2025\"/>
    </mc:Choice>
  </mc:AlternateContent>
  <xr:revisionPtr revIDLastSave="0" documentId="13_ncr:1_{395E5C75-57F4-433F-87D9-BC80EF66DA8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CB107" i="2" s="1"/>
  <c r="X107" i="2"/>
  <c r="BJ106" i="2"/>
  <c r="BB106" i="2"/>
  <c r="CB106" i="2" s="1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 s="1"/>
  <c r="CB100" i="2" s="1"/>
  <c r="BG33" i="2"/>
  <c r="AJ97" i="2" s="1"/>
  <c r="BG31" i="2"/>
  <c r="AJ96" i="2" s="1"/>
  <c r="CB105" i="2"/>
  <c r="CB108" i="2"/>
  <c r="CB98" i="2"/>
  <c r="CB104" i="2"/>
  <c r="CB116" i="2" l="1"/>
  <c r="CB96" i="2"/>
  <c r="CF96" i="2" s="1"/>
  <c r="CB102" i="2"/>
  <c r="AZ120" i="2"/>
  <c r="CB120" i="2" s="1"/>
  <c r="CB103" i="2"/>
  <c r="CB111" i="2"/>
  <c r="BJ92" i="2"/>
  <c r="CB92" i="2" s="1"/>
  <c r="DS102" i="2" l="1"/>
  <c r="C127" i="2" s="1"/>
</calcChain>
</file>

<file path=xl/sharedStrings.xml><?xml version="1.0" encoding="utf-8"?>
<sst xmlns="http://schemas.openxmlformats.org/spreadsheetml/2006/main" count="300" uniqueCount="199">
  <si>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</si>
  <si>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</si>
  <si>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</si>
  <si>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</si>
  <si>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</si>
  <si>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</si>
  <si>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</si>
  <si>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</si>
  <si>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</si>
  <si>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</si>
  <si>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</si>
  <si>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</si>
  <si>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</si>
  <si>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</si>
  <si>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</si>
  <si>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</si>
  <si>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</si>
  <si>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</si>
  <si>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</si>
  <si>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</si>
  <si>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</si>
  <si>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</si>
  <si>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</si>
  <si>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</si>
  <si>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</si>
  <si>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</si>
  <si>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</si>
  <si>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</si>
  <si>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</si>
  <si>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</si>
  <si>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</si>
  <si>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</si>
  <si>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</si>
  <si>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</si>
  <si>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</si>
  <si>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</si>
  <si>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</si>
  <si>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</si>
  <si>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</si>
  <si>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</si>
  <si>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</si>
  <si>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</si>
  <si>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</si>
  <si>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</si>
  <si>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</si>
  <si>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</si>
  <si>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</si>
  <si>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</si>
  <si>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</si>
  <si>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</si>
  <si>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</si>
  <si>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</si>
  <si>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</si>
  <si>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</si>
  <si>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</si>
  <si>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</si>
  <si>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</si>
  <si>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</si>
  <si>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</si>
  <si>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</si>
  <si>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</si>
  <si>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</si>
  <si>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</si>
  <si>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</si>
  <si>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</si>
  <si>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</si>
  <si>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</si>
  <si>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</si>
  <si>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</si>
  <si>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</si>
  <si>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</si>
  <si>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</si>
  <si>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</si>
  <si>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</si>
  <si>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</si>
  <si>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</si>
  <si>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</si>
  <si>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</si>
  <si>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</si>
  <si>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</si>
  <si>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</si>
  <si>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</si>
  <si>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</si>
  <si>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</si>
  <si>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</si>
  <si>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</si>
  <si>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</si>
  <si>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</si>
  <si>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</si>
  <si>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</si>
  <si>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</si>
  <si>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</si>
  <si>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</si>
  <si>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</si>
  <si>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</si>
  <si>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</si>
  <si>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</si>
  <si>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</si>
  <si>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</si>
  <si>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</si>
  <si>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</si>
  <si>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</si>
  <si>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</si>
  <si>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</si>
  <si>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</si>
  <si>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</si>
  <si>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</si>
  <si>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</si>
  <si>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</si>
  <si>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</si>
  <si>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</si>
  <si>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</si>
  <si>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</si>
  <si>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</si>
  <si>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</si>
  <si>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</si>
  <si>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</si>
  <si>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</si>
  <si>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</si>
  <si>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</si>
  <si>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</si>
  <si>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</si>
  <si>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</si>
  <si>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</si>
  <si>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</si>
  <si>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</si>
  <si>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</si>
  <si>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</si>
  <si>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</si>
  <si>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</si>
  <si>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</si>
  <si>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</si>
  <si>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</si>
  <si>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</si>
  <si>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</si>
  <si>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</si>
  <si>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</si>
  <si>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</si>
  <si>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</si>
  <si>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</si>
  <si>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</si>
  <si>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</si>
  <si>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</si>
  <si>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</si>
  <si>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</si>
  <si>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</si>
  <si>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</si>
  <si>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</si>
  <si>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</si>
  <si>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</si>
  <si>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</si>
  <si>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</si>
  <si>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</si>
  <si>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</si>
  <si>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</si>
  <si>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</si>
  <si>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</si>
  <si>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</si>
  <si>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</si>
  <si>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</si>
  <si>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</si>
  <si>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</si>
  <si>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</si>
  <si>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</si>
  <si>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</si>
  <si>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</si>
  <si>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</si>
  <si>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</si>
  <si>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</si>
  <si>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</si>
  <si>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</si>
  <si>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</si>
  <si>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</si>
  <si>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</si>
  <si>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</si>
  <si>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CYCLE POITEVIN</t>
  </si>
  <si>
    <t>Cachet / Signature du club
Po/ Cycle Poitevin
Manu LEGROS</t>
  </si>
  <si>
    <t>84</t>
  </si>
  <si>
    <t>AVAILLES LIMOUZINE</t>
  </si>
  <si>
    <t>Salle Multi Activité (Rue du 11 Novembre)</t>
  </si>
  <si>
    <t>Réunion des DS : Salle de Multi Activité</t>
  </si>
  <si>
    <t xml:space="preserve">Rue du 11 Novembre </t>
  </si>
  <si>
    <t>12h30</t>
  </si>
  <si>
    <t>14h00</t>
  </si>
  <si>
    <t>JOEL</t>
  </si>
  <si>
    <t>FAUGEROUX</t>
  </si>
  <si>
    <t>37</t>
  </si>
  <si>
    <t>06,87,29,34,24</t>
  </si>
  <si>
    <t xml:space="preserve"> joel.faugeroux@wanadoo.fr / contact@cyclepoitevin86.fr</t>
  </si>
  <si>
    <t>4ème PRIX CYCLISTE D'AVAILLES LIMOUZINE</t>
  </si>
  <si>
    <t>un circuit de 20.35 kms à parcourir 4 fois, Départ rue du 11 Novembre, rue de l'Egalité, route de Mauprévoir, RD 100, le Pou, à droite RD 110, La Ferrandière, à droite, RD 8, chez Blet, les Rives, route de l'Isle-Jourdain, rue B. Marcet, rue Principale,à droite rue du Commerce, rue du 11 Novembre.</t>
  </si>
  <si>
    <t>14h32</t>
  </si>
  <si>
    <t>305/20</t>
  </si>
  <si>
    <t>60</t>
  </si>
  <si>
    <t>U19-1</t>
  </si>
  <si>
    <t>45</t>
  </si>
  <si>
    <t>24</t>
  </si>
  <si>
    <t>14</t>
  </si>
  <si>
    <t>69/5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</si>
</sst>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0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0" fontId="4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0" fontId="0" fillId="0" borderId="0" xfId="0"/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26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38" fillId="0" borderId="17" xfId="0" applyNumberFormat="1" applyFont="1" applyBorder="1" applyAlignment="1" applyProtection="1">
      <alignment horizontal="left" vertical="center"/>
      <protection locked="0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1" fillId="0" borderId="27" xfId="0" applyNumberFormat="1" applyFont="1" applyBorder="1" applyAlignment="1" applyProtection="1">
      <alignment horizontal="center" vertical="top" wrapText="1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left" vertical="center"/>
    </xf>
    <xf numFmtId="0" fontId="2" fillId="0" borderId="56" xfId="0" applyFont="1" applyBorder="1"/>
    <xf numFmtId="0" fontId="2" fillId="0" borderId="57" xfId="0" applyFont="1" applyBorder="1"/>
    <xf numFmtId="49" fontId="9" fillId="2" borderId="55" xfId="0" applyNumberFormat="1" applyFont="1" applyFill="1" applyBorder="1" applyAlignment="1">
      <alignment horizontal="center" vertical="center"/>
    </xf>
    <xf numFmtId="165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49" fontId="9" fillId="2" borderId="55" xfId="0" applyNumberFormat="1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9" fillId="2" borderId="55" xfId="0" applyNumberFormat="1" applyFont="1" applyFill="1" applyBorder="1" applyAlignment="1">
      <alignment horizontal="center" vertical="center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5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7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5" xfId="0" applyFont="1" applyBorder="1" applyAlignment="1">
      <alignment horizontal="left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7" fillId="6" borderId="13" xfId="0" applyFont="1" applyFill="1" applyBorder="1"/>
    <xf numFmtId="0" fontId="27" fillId="6" borderId="16" xfId="0" applyFont="1" applyFill="1" applyBorder="1"/>
    <xf numFmtId="0" fontId="4" fillId="2" borderId="12" xfId="0" applyFont="1" applyFill="1" applyBorder="1" applyAlignment="1">
      <alignment horizontal="center" vertical="center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184"/>
  <sheetViews>
    <sheetView tabSelected="1" topLeftCell="A46" zoomScaleNormal="100" workbookViewId="0">
      <selection activeCell="O64" sqref="O64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0" width="1.28515625" customWidth="1"/>
    <col min="31" max="31" width="2.140625" customWidth="1"/>
    <col min="32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92" t="s">
        <v>0</v>
      </c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4"/>
      <c r="BE1" s="297" t="s">
        <v>1</v>
      </c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9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95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4"/>
      <c r="BE2" s="300" t="s">
        <v>2</v>
      </c>
      <c r="BF2" s="301"/>
      <c r="BG2" s="301"/>
      <c r="BH2" s="301"/>
      <c r="BI2" s="301"/>
      <c r="BJ2" s="301"/>
      <c r="BK2" s="301"/>
      <c r="BL2" s="302"/>
      <c r="BM2" s="303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4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05" t="s">
        <v>3</v>
      </c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0"/>
      <c r="BE3" s="306" t="s">
        <v>4</v>
      </c>
      <c r="BF3" s="307"/>
      <c r="BG3" s="307"/>
      <c r="BH3" s="307"/>
      <c r="BI3" s="307"/>
      <c r="BJ3" s="307"/>
      <c r="BK3" s="307"/>
      <c r="BL3" s="235"/>
      <c r="BM3" s="308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17" t="s">
        <v>5</v>
      </c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0"/>
      <c r="BE4" s="306" t="s">
        <v>6</v>
      </c>
      <c r="BF4" s="307"/>
      <c r="BG4" s="307"/>
      <c r="BH4" s="307"/>
      <c r="BI4" s="307"/>
      <c r="BJ4" s="307"/>
      <c r="BK4" s="307"/>
      <c r="BL4" s="235"/>
      <c r="BM4" s="308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17" t="s">
        <v>7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0"/>
      <c r="BE5" s="318" t="s">
        <v>8</v>
      </c>
      <c r="BF5" s="319"/>
      <c r="BG5" s="319"/>
      <c r="BH5" s="319"/>
      <c r="BI5" s="319"/>
      <c r="BJ5" s="319"/>
      <c r="BK5" s="319"/>
      <c r="BL5" s="320"/>
      <c r="BM5" s="321"/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22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">
      <c r="A7" s="310"/>
      <c r="B7" s="107"/>
      <c r="C7" s="107"/>
      <c r="D7" s="107"/>
      <c r="E7" s="107"/>
      <c r="F7" s="107"/>
      <c r="G7" s="107"/>
      <c r="H7" s="107"/>
      <c r="I7" s="107"/>
      <c r="J7" s="108"/>
      <c r="K7" s="11"/>
      <c r="L7" s="11"/>
      <c r="M7" s="11"/>
      <c r="N7" s="11"/>
      <c r="O7" s="8"/>
      <c r="P7" s="8"/>
      <c r="Q7" s="8"/>
      <c r="R7" s="8"/>
      <c r="S7" s="324" t="s">
        <v>171</v>
      </c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8"/>
      <c r="BC7" s="8"/>
      <c r="BD7" s="11"/>
      <c r="BE7" s="323">
        <v>2025</v>
      </c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">
      <c r="A8" s="98" t="s">
        <v>9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  <c r="BR8" s="311"/>
      <c r="BS8" s="311"/>
      <c r="BT8" s="311"/>
      <c r="BU8" s="311"/>
      <c r="BV8" s="311"/>
      <c r="BW8" s="311"/>
      <c r="BX8" s="311"/>
      <c r="BY8" s="311"/>
      <c r="BZ8" s="311"/>
      <c r="CA8" s="311"/>
      <c r="CB8" s="31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">
      <c r="A9" s="313"/>
      <c r="B9" s="107"/>
      <c r="C9" s="107"/>
      <c r="D9" s="107"/>
      <c r="E9" s="107"/>
      <c r="F9" s="107"/>
      <c r="G9" s="107"/>
      <c r="H9" s="107"/>
      <c r="I9" s="107"/>
      <c r="J9" s="10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">
      <c r="A10" s="106" t="s">
        <v>10</v>
      </c>
      <c r="B10" s="107"/>
      <c r="C10" s="107"/>
      <c r="D10" s="107"/>
      <c r="E10" s="107"/>
      <c r="F10" s="108"/>
      <c r="G10" s="13"/>
      <c r="H10" s="314" t="s">
        <v>178</v>
      </c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6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343">
        <v>86460</v>
      </c>
      <c r="BP10" s="344"/>
      <c r="BQ10" s="344"/>
      <c r="BR10" s="344"/>
      <c r="BS10" s="344"/>
      <c r="BT10" s="344"/>
      <c r="BU10" s="344"/>
      <c r="BV10" s="344"/>
      <c r="BW10" s="344"/>
      <c r="BX10" s="344"/>
      <c r="BY10" s="344"/>
      <c r="BZ10" s="344"/>
      <c r="CA10" s="344"/>
      <c r="CB10" s="345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">
      <c r="A11" s="31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8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">
      <c r="A12" s="106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14"/>
      <c r="S12" s="187" t="s">
        <v>189</v>
      </c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5"/>
      <c r="BP12" s="355"/>
      <c r="BQ12" s="355"/>
      <c r="BR12" s="355"/>
      <c r="BS12" s="355"/>
      <c r="BT12" s="355"/>
      <c r="BU12" s="355"/>
      <c r="BV12" s="355"/>
      <c r="BW12" s="355"/>
      <c r="BX12" s="355"/>
      <c r="BY12" s="355"/>
      <c r="BZ12" s="355"/>
      <c r="CA12" s="355"/>
      <c r="CB12" s="355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">
      <c r="A13" s="31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8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">
      <c r="A14" s="106" t="s">
        <v>12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216"/>
      <c r="S14" s="225" t="s">
        <v>175</v>
      </c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52"/>
      <c r="BB14" s="50"/>
      <c r="BC14" s="346" t="s">
        <v>111</v>
      </c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46"/>
      <c r="BP14" s="343">
        <v>5086070</v>
      </c>
      <c r="BQ14" s="344"/>
      <c r="BR14" s="344"/>
      <c r="BS14" s="344"/>
      <c r="BT14" s="344"/>
      <c r="BU14" s="344"/>
      <c r="BV14" s="344"/>
      <c r="BW14" s="344"/>
      <c r="BX14" s="344"/>
      <c r="BY14" s="344"/>
      <c r="BZ14" s="344"/>
      <c r="CA14" s="344"/>
      <c r="CB14" s="345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">
      <c r="A15" s="313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8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">
      <c r="A16" s="106" t="s">
        <v>13</v>
      </c>
      <c r="B16" s="107"/>
      <c r="C16" s="107"/>
      <c r="D16" s="107"/>
      <c r="E16" s="107"/>
      <c r="F16" s="108"/>
      <c r="G16" s="15"/>
      <c r="H16" s="354">
        <v>45874</v>
      </c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05"/>
      <c r="AC16" s="64"/>
      <c r="AD16" s="65"/>
      <c r="AE16" s="89" t="s">
        <v>110</v>
      </c>
      <c r="AF16" s="89"/>
      <c r="AG16" s="89"/>
      <c r="AH16" s="89"/>
      <c r="AI16" s="89"/>
      <c r="AJ16" s="89"/>
      <c r="AK16" s="89"/>
      <c r="AL16" s="89"/>
      <c r="AM16" s="89"/>
      <c r="AN16" s="90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2"/>
      <c r="BB16" s="46"/>
      <c r="BC16" s="51" t="s">
        <v>158</v>
      </c>
      <c r="BE16" s="51"/>
      <c r="BF16" s="51"/>
      <c r="BG16" s="51"/>
      <c r="BH16" s="51"/>
      <c r="BI16" s="51"/>
      <c r="BJ16" s="51"/>
      <c r="BK16" s="96"/>
      <c r="BL16" s="97"/>
      <c r="BM16" s="83" t="s">
        <v>134</v>
      </c>
      <c r="BN16" s="83"/>
      <c r="BO16" s="83"/>
      <c r="BP16" s="83"/>
      <c r="BQ16" s="66"/>
      <c r="BR16" s="88"/>
      <c r="BS16" s="88"/>
      <c r="BT16" s="84" t="s">
        <v>135</v>
      </c>
      <c r="BU16" s="84"/>
      <c r="BV16" s="84"/>
      <c r="BW16" s="84"/>
      <c r="BX16" s="66"/>
      <c r="BY16" s="85" t="s">
        <v>16</v>
      </c>
      <c r="BZ16" s="85"/>
      <c r="CA16" s="86" t="s">
        <v>157</v>
      </c>
      <c r="CB16" s="87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">
      <c r="A18" s="45" t="s">
        <v>14</v>
      </c>
      <c r="B18" s="45"/>
      <c r="C18" s="45"/>
      <c r="D18" s="45"/>
      <c r="E18" s="45"/>
      <c r="F18" s="45"/>
      <c r="G18" s="45"/>
      <c r="H18" s="45"/>
      <c r="J18" s="328" t="s">
        <v>118</v>
      </c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356" t="s">
        <v>156</v>
      </c>
      <c r="BD18" s="356"/>
      <c r="BE18" s="356"/>
      <c r="BF18" s="356"/>
      <c r="BG18" s="356"/>
      <c r="BH18" s="356"/>
      <c r="BI18" s="50"/>
      <c r="BJ18" s="93" t="s">
        <v>132</v>
      </c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5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">
      <c r="A20" s="329" t="s">
        <v>15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330"/>
      <c r="M20" s="331" t="s">
        <v>155</v>
      </c>
      <c r="N20" s="234"/>
      <c r="O20" s="234"/>
      <c r="P20" s="234"/>
      <c r="Q20" s="234"/>
      <c r="R20" s="330"/>
      <c r="S20" s="325" t="s">
        <v>16</v>
      </c>
      <c r="T20" s="191"/>
      <c r="U20" s="192"/>
      <c r="V20" s="16"/>
      <c r="W20" s="16"/>
      <c r="X20" s="16"/>
      <c r="Y20" s="326" t="s">
        <v>17</v>
      </c>
      <c r="Z20" s="107"/>
      <c r="AA20" s="107"/>
      <c r="AB20" s="107"/>
      <c r="AC20" s="108"/>
      <c r="AD20" s="327" t="s">
        <v>18</v>
      </c>
      <c r="AE20" s="107"/>
      <c r="AF20" s="107"/>
      <c r="AG20" s="107"/>
      <c r="AH20" s="107"/>
      <c r="AI20" s="107"/>
      <c r="AJ20" s="107"/>
      <c r="AK20" s="108"/>
      <c r="AL20" s="351"/>
      <c r="AM20" s="352"/>
      <c r="AN20" s="352"/>
      <c r="AO20" s="352"/>
      <c r="AP20" s="352"/>
      <c r="AQ20" s="352"/>
      <c r="AR20" s="352"/>
      <c r="AS20" s="352"/>
      <c r="AT20" s="352"/>
      <c r="AU20" s="352"/>
      <c r="AV20" s="352"/>
      <c r="AW20" s="352"/>
      <c r="AX20" s="352"/>
      <c r="AY20" s="352"/>
      <c r="AZ20" s="352"/>
      <c r="BA20" s="352"/>
      <c r="BB20" s="352"/>
      <c r="BC20" s="352"/>
      <c r="BD20" s="352"/>
      <c r="BE20" s="352"/>
      <c r="BF20" s="352"/>
      <c r="BG20" s="352"/>
      <c r="BH20" s="352"/>
      <c r="BI20" s="352"/>
      <c r="BJ20" s="352"/>
      <c r="BK20" s="352"/>
      <c r="BL20" s="352"/>
      <c r="BM20" s="352"/>
      <c r="BN20" s="352"/>
      <c r="BO20" s="352"/>
      <c r="BP20" s="352"/>
      <c r="BQ20" s="352"/>
      <c r="BR20" s="352"/>
      <c r="BS20" s="352"/>
      <c r="BT20" s="352"/>
      <c r="BU20" s="352"/>
      <c r="BV20" s="352"/>
      <c r="BW20" s="352"/>
      <c r="BX20" s="352"/>
      <c r="BY20" s="352"/>
      <c r="BZ20" s="352"/>
      <c r="CA20" s="352"/>
      <c r="CB20" s="353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">
      <c r="A22" s="130" t="s">
        <v>19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/>
      <c r="X22" s="142" t="s">
        <v>173</v>
      </c>
      <c r="Y22" s="107"/>
      <c r="Z22" s="107"/>
      <c r="AA22" s="107"/>
      <c r="AB22" s="107"/>
      <c r="AC22" s="107"/>
      <c r="AD22" s="107"/>
      <c r="AE22" s="216"/>
      <c r="AF22" s="291">
        <v>9</v>
      </c>
      <c r="AG22" s="168"/>
      <c r="AH22" s="168"/>
      <c r="AI22" s="168"/>
      <c r="AJ22" s="168"/>
      <c r="AK22" s="105"/>
      <c r="AL22" s="2"/>
      <c r="AM22" s="2"/>
      <c r="AN22" s="143" t="s">
        <v>174</v>
      </c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347"/>
      <c r="BA22" s="34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9"/>
      <c r="BM22" s="285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" customHeight="1" x14ac:dyDescent="0.2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86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">
      <c r="A24" s="98" t="s">
        <v>20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">
      <c r="A26" s="106" t="s">
        <v>21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">
      <c r="A27" s="111" t="s">
        <v>190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3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6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9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">
      <c r="A31" s="265" t="s">
        <v>22</v>
      </c>
      <c r="B31" s="265"/>
      <c r="C31" s="265"/>
      <c r="D31" s="265"/>
      <c r="E31" s="265"/>
      <c r="F31" s="265"/>
      <c r="G31" s="265"/>
      <c r="H31" s="265"/>
      <c r="I31" s="265"/>
      <c r="J31" s="53"/>
      <c r="K31" s="255" t="s">
        <v>23</v>
      </c>
      <c r="L31" s="255"/>
      <c r="M31" s="255"/>
      <c r="N31" s="255"/>
      <c r="O31" s="255"/>
      <c r="P31" s="255"/>
      <c r="Q31" s="255"/>
      <c r="R31" s="255"/>
      <c r="S31" s="255"/>
      <c r="T31" s="255"/>
      <c r="U31" s="256"/>
      <c r="V31" s="288">
        <v>20.25</v>
      </c>
      <c r="W31" s="289"/>
      <c r="X31" s="289"/>
      <c r="Y31" s="289"/>
      <c r="Z31" s="289"/>
      <c r="AA31" s="290"/>
      <c r="AB31" s="232" t="s">
        <v>24</v>
      </c>
      <c r="AC31" s="102"/>
      <c r="AD31" s="102"/>
      <c r="AE31" s="233"/>
      <c r="AF31" s="234"/>
      <c r="AG31" s="234"/>
      <c r="AH31" s="235"/>
      <c r="AI31" s="219" t="s">
        <v>25</v>
      </c>
      <c r="AJ31" s="102"/>
      <c r="AK31" s="102"/>
      <c r="AL31" s="102"/>
      <c r="AM31" s="102"/>
      <c r="AN31" s="102"/>
      <c r="AO31" s="102"/>
      <c r="AP31" s="102"/>
      <c r="AQ31" s="225">
        <v>4</v>
      </c>
      <c r="AR31" s="168"/>
      <c r="AS31" s="105"/>
      <c r="AT31" s="78"/>
      <c r="AU31" s="287" t="s">
        <v>26</v>
      </c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62">
        <f>V31*AQ31</f>
        <v>81</v>
      </c>
      <c r="BH31" s="263"/>
      <c r="BI31" s="263"/>
      <c r="BJ31" s="263"/>
      <c r="BK31" s="263"/>
      <c r="BL31" s="263"/>
      <c r="BM31" s="263"/>
      <c r="BN31" s="264"/>
      <c r="BO31" s="277" t="s">
        <v>24</v>
      </c>
      <c r="BP31" s="277"/>
      <c r="BQ31" s="278"/>
      <c r="BR31" s="223"/>
      <c r="BS31" s="104"/>
      <c r="BT31" s="104"/>
      <c r="BU31" s="104"/>
      <c r="BV31" s="104"/>
      <c r="BW31" s="104"/>
      <c r="BX31" s="104"/>
      <c r="BY31" s="104"/>
      <c r="BZ31" s="104"/>
      <c r="CA31" s="104"/>
      <c r="CB31" s="105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">
      <c r="A32" s="265"/>
      <c r="B32" s="265"/>
      <c r="C32" s="265"/>
      <c r="D32" s="265"/>
      <c r="E32" s="265"/>
      <c r="F32" s="265"/>
      <c r="G32" s="265"/>
      <c r="H32" s="265"/>
      <c r="I32" s="265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">
      <c r="A33" s="266" t="s">
        <v>27</v>
      </c>
      <c r="B33" s="266"/>
      <c r="C33" s="266"/>
      <c r="D33" s="266"/>
      <c r="E33" s="266"/>
      <c r="F33" s="266"/>
      <c r="G33" s="266"/>
      <c r="I33" s="53"/>
      <c r="J33" s="53"/>
      <c r="K33" s="253" t="s">
        <v>23</v>
      </c>
      <c r="L33" s="253"/>
      <c r="M33" s="253"/>
      <c r="N33" s="253"/>
      <c r="O33" s="253"/>
      <c r="P33" s="253"/>
      <c r="Q33" s="253"/>
      <c r="R33" s="253"/>
      <c r="S33" s="253"/>
      <c r="T33" s="253"/>
      <c r="U33" s="254"/>
      <c r="V33" s="267"/>
      <c r="W33" s="268"/>
      <c r="X33" s="268"/>
      <c r="Y33" s="268"/>
      <c r="Z33" s="268"/>
      <c r="AA33" s="269"/>
      <c r="AB33" s="270" t="s">
        <v>24</v>
      </c>
      <c r="AC33" s="271"/>
      <c r="AD33" s="271"/>
      <c r="AE33" s="272"/>
      <c r="AF33" s="273"/>
      <c r="AG33" s="273"/>
      <c r="AH33" s="274"/>
      <c r="AI33" s="275" t="s">
        <v>25</v>
      </c>
      <c r="AJ33" s="271"/>
      <c r="AK33" s="271"/>
      <c r="AL33" s="271"/>
      <c r="AM33" s="271"/>
      <c r="AN33" s="271"/>
      <c r="AO33" s="271"/>
      <c r="AP33" s="271"/>
      <c r="AQ33" s="276"/>
      <c r="AR33" s="268"/>
      <c r="AS33" s="269"/>
      <c r="AT33" s="79"/>
      <c r="AU33" s="261" t="s">
        <v>26</v>
      </c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2">
        <f>V33*AQ33</f>
        <v>0</v>
      </c>
      <c r="BH33" s="263"/>
      <c r="BI33" s="263"/>
      <c r="BJ33" s="263"/>
      <c r="BK33" s="263"/>
      <c r="BL33" s="263"/>
      <c r="BM33" s="263"/>
      <c r="BN33" s="264"/>
      <c r="BO33" s="270" t="s">
        <v>24</v>
      </c>
      <c r="BP33" s="270"/>
      <c r="BQ33" s="282"/>
      <c r="BR33" s="283"/>
      <c r="BS33" s="268"/>
      <c r="BT33" s="268"/>
      <c r="BU33" s="268"/>
      <c r="BV33" s="268"/>
      <c r="BW33" s="268"/>
      <c r="BX33" s="268"/>
      <c r="BY33" s="268"/>
      <c r="BZ33" s="268"/>
      <c r="CA33" s="268"/>
      <c r="CB33" s="26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266"/>
      <c r="B34" s="266"/>
      <c r="C34" s="266"/>
      <c r="D34" s="266"/>
      <c r="E34" s="266"/>
      <c r="F34" s="266"/>
      <c r="G34" s="266"/>
      <c r="H34" s="18"/>
      <c r="I34" s="18"/>
      <c r="J34" s="18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284"/>
      <c r="AX34" s="284"/>
      <c r="AY34" s="284"/>
      <c r="AZ34" s="284"/>
      <c r="BA34" s="284"/>
      <c r="BB34" s="284"/>
      <c r="BC34" s="284"/>
      <c r="BD34" s="284"/>
      <c r="BE34" s="284"/>
      <c r="BF34" s="284"/>
      <c r="BG34" s="284"/>
      <c r="BH34" s="284"/>
      <c r="BI34" s="284"/>
      <c r="BJ34" s="284"/>
      <c r="BK34" s="284"/>
      <c r="BL34" s="284"/>
      <c r="BM34" s="284"/>
      <c r="BN34" s="284"/>
      <c r="BO34" s="284"/>
      <c r="BP34" s="284"/>
      <c r="BQ34" s="284"/>
      <c r="BR34" s="284"/>
      <c r="BS34" s="284"/>
      <c r="BT34" s="284"/>
      <c r="BU34" s="284"/>
      <c r="BV34" s="284"/>
      <c r="BW34" s="284"/>
      <c r="BX34" s="284"/>
      <c r="BY34" s="284"/>
      <c r="BZ34" s="284"/>
      <c r="CA34" s="284"/>
      <c r="CB34" s="284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265" t="s">
        <v>28</v>
      </c>
      <c r="B35" s="155"/>
      <c r="C35" s="155"/>
      <c r="D35" s="155"/>
      <c r="E35" s="155"/>
      <c r="F35" s="155"/>
      <c r="G35" s="156"/>
      <c r="I35" s="53"/>
      <c r="J35" s="53"/>
      <c r="K35" s="255" t="s">
        <v>23</v>
      </c>
      <c r="L35" s="255"/>
      <c r="M35" s="255"/>
      <c r="N35" s="255"/>
      <c r="O35" s="255"/>
      <c r="P35" s="255"/>
      <c r="Q35" s="255"/>
      <c r="R35" s="255"/>
      <c r="S35" s="255"/>
      <c r="T35" s="255"/>
      <c r="U35" s="256"/>
      <c r="V35" s="231"/>
      <c r="W35" s="168"/>
      <c r="X35" s="168"/>
      <c r="Y35" s="168"/>
      <c r="Z35" s="168"/>
      <c r="AA35" s="105"/>
      <c r="AB35" s="232" t="s">
        <v>24</v>
      </c>
      <c r="AC35" s="102"/>
      <c r="AD35" s="102"/>
      <c r="AE35" s="233"/>
      <c r="AF35" s="234"/>
      <c r="AG35" s="234"/>
      <c r="AH35" s="235"/>
      <c r="AI35" s="236" t="s">
        <v>28</v>
      </c>
      <c r="AJ35" s="234"/>
      <c r="AK35" s="234"/>
      <c r="AL35" s="234"/>
      <c r="AM35" s="235"/>
      <c r="AN35" s="225"/>
      <c r="AO35" s="168"/>
      <c r="AP35" s="168"/>
      <c r="AQ35" s="168"/>
      <c r="AR35" s="168"/>
      <c r="AS35" s="105"/>
      <c r="AT35" s="257" t="s">
        <v>29</v>
      </c>
      <c r="AU35" s="234"/>
      <c r="AV35" s="234"/>
      <c r="AW35" s="235"/>
      <c r="AX35" s="5"/>
      <c r="AY35" s="236" t="s">
        <v>25</v>
      </c>
      <c r="AZ35" s="234"/>
      <c r="BA35" s="234"/>
      <c r="BB35" s="234"/>
      <c r="BC35" s="234"/>
      <c r="BD35" s="234"/>
      <c r="BE35" s="234"/>
      <c r="BF35" s="234"/>
      <c r="BG35" s="234"/>
      <c r="BH35" s="235"/>
      <c r="BI35" s="225"/>
      <c r="BJ35" s="168"/>
      <c r="BK35" s="168"/>
      <c r="BL35" s="168"/>
      <c r="BM35" s="168"/>
      <c r="BN35" s="105"/>
      <c r="BO35" s="279" t="s">
        <v>30</v>
      </c>
      <c r="BP35" s="280"/>
      <c r="BQ35" s="281"/>
      <c r="BR35" s="223"/>
      <c r="BS35" s="104"/>
      <c r="BT35" s="104"/>
      <c r="BU35" s="104"/>
      <c r="BV35" s="104"/>
      <c r="BW35" s="104"/>
      <c r="BX35" s="104"/>
      <c r="BY35" s="104"/>
      <c r="BZ35" s="104"/>
      <c r="CA35" s="104"/>
      <c r="CB35" s="105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">
      <c r="A36" s="158"/>
      <c r="B36" s="159"/>
      <c r="C36" s="159"/>
      <c r="D36" s="159"/>
      <c r="E36" s="159"/>
      <c r="F36" s="159"/>
      <c r="G36" s="16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230" t="s">
        <v>27</v>
      </c>
      <c r="B37" s="155"/>
      <c r="C37" s="155"/>
      <c r="D37" s="155"/>
      <c r="E37" s="155"/>
      <c r="F37" s="155"/>
      <c r="G37" s="156"/>
      <c r="I37" s="53"/>
      <c r="J37" s="53"/>
      <c r="K37" s="238" t="s">
        <v>23</v>
      </c>
      <c r="L37" s="238"/>
      <c r="M37" s="238"/>
      <c r="N37" s="238"/>
      <c r="O37" s="238"/>
      <c r="P37" s="238"/>
      <c r="Q37" s="238"/>
      <c r="R37" s="238"/>
      <c r="S37" s="238"/>
      <c r="T37" s="238"/>
      <c r="U37" s="239"/>
      <c r="V37" s="231"/>
      <c r="W37" s="168"/>
      <c r="X37" s="168"/>
      <c r="Y37" s="168"/>
      <c r="Z37" s="168"/>
      <c r="AA37" s="105"/>
      <c r="AB37" s="232" t="s">
        <v>24</v>
      </c>
      <c r="AC37" s="102"/>
      <c r="AD37" s="102"/>
      <c r="AE37" s="233"/>
      <c r="AF37" s="234"/>
      <c r="AG37" s="234"/>
      <c r="AH37" s="235"/>
      <c r="AI37" s="236" t="s">
        <v>28</v>
      </c>
      <c r="AJ37" s="234"/>
      <c r="AK37" s="234"/>
      <c r="AL37" s="234"/>
      <c r="AM37" s="235"/>
      <c r="AN37" s="225"/>
      <c r="AO37" s="168"/>
      <c r="AP37" s="168"/>
      <c r="AQ37" s="168"/>
      <c r="AR37" s="168"/>
      <c r="AS37" s="105"/>
      <c r="AT37" s="257" t="s">
        <v>29</v>
      </c>
      <c r="AU37" s="234"/>
      <c r="AV37" s="234"/>
      <c r="AW37" s="235"/>
      <c r="AX37" s="5"/>
      <c r="AY37" s="236" t="s">
        <v>25</v>
      </c>
      <c r="AZ37" s="234"/>
      <c r="BA37" s="234"/>
      <c r="BB37" s="234"/>
      <c r="BC37" s="234"/>
      <c r="BD37" s="234"/>
      <c r="BE37" s="234"/>
      <c r="BF37" s="234"/>
      <c r="BG37" s="234"/>
      <c r="BH37" s="235"/>
      <c r="BI37" s="225"/>
      <c r="BJ37" s="168"/>
      <c r="BK37" s="168"/>
      <c r="BL37" s="168"/>
      <c r="BM37" s="168"/>
      <c r="BN37" s="105"/>
      <c r="BO37" s="258" t="s">
        <v>30</v>
      </c>
      <c r="BP37" s="259"/>
      <c r="BQ37" s="260"/>
      <c r="BR37" s="223"/>
      <c r="BS37" s="104"/>
      <c r="BT37" s="104"/>
      <c r="BU37" s="104"/>
      <c r="BV37" s="104"/>
      <c r="BW37" s="104"/>
      <c r="BX37" s="104"/>
      <c r="BY37" s="104"/>
      <c r="BZ37" s="104"/>
      <c r="CA37" s="104"/>
      <c r="CB37" s="105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">
      <c r="A38" s="158"/>
      <c r="B38" s="159"/>
      <c r="C38" s="159"/>
      <c r="D38" s="159"/>
      <c r="E38" s="159"/>
      <c r="F38" s="159"/>
      <c r="G38" s="160"/>
      <c r="H38" s="3"/>
      <c r="I38" s="3"/>
      <c r="J38" s="3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">
      <c r="A39" s="128" t="s">
        <v>31</v>
      </c>
      <c r="B39" s="155"/>
      <c r="C39" s="155"/>
      <c r="D39" s="155"/>
      <c r="E39" s="155"/>
      <c r="F39" s="155"/>
      <c r="G39" s="156"/>
      <c r="H39" s="249" t="s">
        <v>32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  <c r="Y39" s="231"/>
      <c r="Z39" s="168"/>
      <c r="AA39" s="168"/>
      <c r="AB39" s="168"/>
      <c r="AC39" s="168"/>
      <c r="AD39" s="168"/>
      <c r="AE39" s="105"/>
      <c r="AF39" s="232" t="s">
        <v>24</v>
      </c>
      <c r="AG39" s="102"/>
      <c r="AH39" s="102"/>
      <c r="AI39" s="250"/>
      <c r="AJ39" s="102"/>
      <c r="AK39" s="102"/>
      <c r="AL39" s="102"/>
      <c r="AM39" s="102"/>
      <c r="AN39" s="250" t="s">
        <v>33</v>
      </c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2"/>
      <c r="BD39" s="225"/>
      <c r="BE39" s="168"/>
      <c r="BF39" s="168"/>
      <c r="BG39" s="105"/>
      <c r="BH39" s="226"/>
      <c r="BI39" s="102"/>
      <c r="BJ39" s="102"/>
      <c r="BK39" s="227"/>
      <c r="BL39" s="240" t="s">
        <v>34</v>
      </c>
      <c r="BM39" s="240"/>
      <c r="BN39" s="240"/>
      <c r="BO39" s="240"/>
      <c r="BP39" s="240"/>
      <c r="BQ39" s="240"/>
      <c r="BR39" s="241"/>
      <c r="BS39" s="242">
        <f>(Y39*BD39)+(Y41*BD41)</f>
        <v>0</v>
      </c>
      <c r="BT39" s="243"/>
      <c r="BU39" s="243"/>
      <c r="BV39" s="243"/>
      <c r="BW39" s="243"/>
      <c r="BX39" s="243"/>
      <c r="BY39" s="244"/>
      <c r="BZ39" s="341" t="s">
        <v>24</v>
      </c>
      <c r="CA39" s="342"/>
      <c r="CB39" s="34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">
      <c r="A40" s="157"/>
      <c r="B40" s="102"/>
      <c r="C40" s="102"/>
      <c r="D40" s="102"/>
      <c r="E40" s="102"/>
      <c r="F40" s="102"/>
      <c r="G40" s="100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40"/>
      <c r="BM40" s="240"/>
      <c r="BN40" s="240"/>
      <c r="BO40" s="240"/>
      <c r="BP40" s="240"/>
      <c r="BQ40" s="240"/>
      <c r="BR40" s="241"/>
      <c r="BS40" s="245"/>
      <c r="BT40" s="102"/>
      <c r="BU40" s="102"/>
      <c r="BV40" s="102"/>
      <c r="BW40" s="102"/>
      <c r="BX40" s="102"/>
      <c r="BY40" s="186"/>
      <c r="BZ40" s="341"/>
      <c r="CA40" s="342"/>
      <c r="CB40" s="342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">
      <c r="A41" s="158"/>
      <c r="B41" s="159"/>
      <c r="C41" s="159"/>
      <c r="D41" s="159"/>
      <c r="E41" s="159"/>
      <c r="F41" s="159"/>
      <c r="G41" s="160"/>
      <c r="H41" s="249" t="s">
        <v>35</v>
      </c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  <c r="Y41" s="231"/>
      <c r="Z41" s="168"/>
      <c r="AA41" s="168"/>
      <c r="AB41" s="168"/>
      <c r="AC41" s="168"/>
      <c r="AD41" s="168"/>
      <c r="AE41" s="105"/>
      <c r="AF41" s="232" t="s">
        <v>24</v>
      </c>
      <c r="AG41" s="102"/>
      <c r="AH41" s="102"/>
      <c r="AI41" s="250"/>
      <c r="AJ41" s="102"/>
      <c r="AK41" s="102"/>
      <c r="AL41" s="102"/>
      <c r="AM41" s="102"/>
      <c r="AN41" s="250" t="s">
        <v>36</v>
      </c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2"/>
      <c r="BD41" s="225"/>
      <c r="BE41" s="168"/>
      <c r="BF41" s="168"/>
      <c r="BG41" s="105"/>
      <c r="BH41" s="226"/>
      <c r="BI41" s="102"/>
      <c r="BJ41" s="102"/>
      <c r="BK41" s="227"/>
      <c r="BL41" s="240"/>
      <c r="BM41" s="240"/>
      <c r="BN41" s="240"/>
      <c r="BO41" s="240"/>
      <c r="BP41" s="240"/>
      <c r="BQ41" s="240"/>
      <c r="BR41" s="241"/>
      <c r="BS41" s="246"/>
      <c r="BT41" s="247"/>
      <c r="BU41" s="247"/>
      <c r="BV41" s="247"/>
      <c r="BW41" s="247"/>
      <c r="BX41" s="247"/>
      <c r="BY41" s="248"/>
      <c r="BZ41" s="341"/>
      <c r="CA41" s="342"/>
      <c r="CB41" s="342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" customHeight="1" x14ac:dyDescent="0.2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">
      <c r="A43" s="98" t="s">
        <v>37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8"/>
      <c r="BR44" s="228"/>
      <c r="BS44" s="228"/>
      <c r="BT44" s="228"/>
      <c r="BU44" s="228"/>
      <c r="BV44" s="228"/>
      <c r="BW44" s="228"/>
      <c r="BX44" s="228"/>
      <c r="BY44" s="228"/>
      <c r="BZ44" s="228"/>
      <c r="CA44" s="228"/>
      <c r="CB44" s="228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29"/>
      <c r="CA45" s="229"/>
      <c r="CB45" s="229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">
      <c r="A46" s="224" t="s">
        <v>38</v>
      </c>
      <c r="B46" s="155"/>
      <c r="C46" s="155"/>
      <c r="D46" s="155"/>
      <c r="E46" s="155"/>
      <c r="F46" s="155"/>
      <c r="G46" s="155"/>
      <c r="H46" s="155"/>
      <c r="I46" s="156"/>
      <c r="J46" s="132" t="s">
        <v>39</v>
      </c>
      <c r="K46" s="107"/>
      <c r="L46" s="107"/>
      <c r="M46" s="107"/>
      <c r="N46" s="108"/>
      <c r="O46" s="103" t="s">
        <v>179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5"/>
      <c r="AY46" s="219" t="s">
        <v>40</v>
      </c>
      <c r="AZ46" s="102"/>
      <c r="BA46" s="102"/>
      <c r="BB46" s="102"/>
      <c r="BC46" s="102"/>
      <c r="BD46" s="102"/>
      <c r="BE46" s="103" t="s">
        <v>182</v>
      </c>
      <c r="BF46" s="168"/>
      <c r="BG46" s="168"/>
      <c r="BH46" s="168"/>
      <c r="BI46" s="168"/>
      <c r="BJ46" s="168"/>
      <c r="BK46" s="168"/>
      <c r="BL46" s="168"/>
      <c r="BM46" s="168"/>
      <c r="BN46" s="105"/>
      <c r="BO46" s="220"/>
      <c r="BP46" s="221"/>
      <c r="BQ46" s="222"/>
      <c r="BR46" s="223"/>
      <c r="BS46" s="104"/>
      <c r="BT46" s="104"/>
      <c r="BU46" s="104"/>
      <c r="BV46" s="104"/>
      <c r="BW46" s="104"/>
      <c r="BX46" s="104"/>
      <c r="BY46" s="104"/>
      <c r="BZ46" s="104"/>
      <c r="CA46" s="104"/>
      <c r="CB46" s="105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">
      <c r="A47" s="157"/>
      <c r="B47" s="102"/>
      <c r="C47" s="102"/>
      <c r="D47" s="102"/>
      <c r="E47" s="102"/>
      <c r="F47" s="102"/>
      <c r="G47" s="102"/>
      <c r="H47" s="102"/>
      <c r="I47" s="100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">
      <c r="A48" s="158"/>
      <c r="B48" s="159"/>
      <c r="C48" s="159"/>
      <c r="D48" s="159"/>
      <c r="E48" s="159"/>
      <c r="F48" s="159"/>
      <c r="G48" s="159"/>
      <c r="H48" s="159"/>
      <c r="I48" s="160"/>
      <c r="J48" s="132" t="s">
        <v>39</v>
      </c>
      <c r="K48" s="107"/>
      <c r="L48" s="107"/>
      <c r="M48" s="107"/>
      <c r="N48" s="108"/>
      <c r="O48" s="103" t="s">
        <v>180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5"/>
      <c r="AY48" s="219" t="s">
        <v>40</v>
      </c>
      <c r="AZ48" s="102"/>
      <c r="BA48" s="102"/>
      <c r="BB48" s="102"/>
      <c r="BC48" s="102"/>
      <c r="BD48" s="102"/>
      <c r="BE48" s="103" t="s">
        <v>183</v>
      </c>
      <c r="BF48" s="168"/>
      <c r="BG48" s="168"/>
      <c r="BH48" s="168"/>
      <c r="BI48" s="168"/>
      <c r="BJ48" s="168"/>
      <c r="BK48" s="168"/>
      <c r="BL48" s="168"/>
      <c r="BM48" s="168"/>
      <c r="BN48" s="105"/>
      <c r="BO48" s="220"/>
      <c r="BP48" s="221"/>
      <c r="BQ48" s="222"/>
      <c r="BR48" s="223"/>
      <c r="BS48" s="104"/>
      <c r="BT48" s="104"/>
      <c r="BU48" s="104"/>
      <c r="BV48" s="104"/>
      <c r="BW48" s="104"/>
      <c r="BX48" s="104"/>
      <c r="BY48" s="104"/>
      <c r="BZ48" s="104"/>
      <c r="CA48" s="104"/>
      <c r="CB48" s="105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224" t="s">
        <v>41</v>
      </c>
      <c r="B51" s="155"/>
      <c r="C51" s="155"/>
      <c r="D51" s="155"/>
      <c r="E51" s="155"/>
      <c r="F51" s="155"/>
      <c r="G51" s="155"/>
      <c r="H51" s="155"/>
      <c r="I51" s="156"/>
      <c r="J51" s="132" t="s">
        <v>39</v>
      </c>
      <c r="K51" s="107"/>
      <c r="L51" s="107"/>
      <c r="M51" s="107"/>
      <c r="N51" s="108"/>
      <c r="O51" s="103" t="s">
        <v>181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5"/>
      <c r="AY51" s="219" t="s">
        <v>40</v>
      </c>
      <c r="AZ51" s="102"/>
      <c r="BA51" s="102"/>
      <c r="BB51" s="102"/>
      <c r="BC51" s="102"/>
      <c r="BD51" s="102"/>
      <c r="BE51" s="103" t="s">
        <v>191</v>
      </c>
      <c r="BF51" s="168"/>
      <c r="BG51" s="168"/>
      <c r="BH51" s="168"/>
      <c r="BI51" s="168"/>
      <c r="BJ51" s="168"/>
      <c r="BK51" s="168"/>
      <c r="BL51" s="168"/>
      <c r="BM51" s="168"/>
      <c r="BN51" s="105"/>
      <c r="BO51" s="220"/>
      <c r="BP51" s="221"/>
      <c r="BQ51" s="222"/>
      <c r="BR51" s="223"/>
      <c r="BS51" s="104"/>
      <c r="BT51" s="104"/>
      <c r="BU51" s="104"/>
      <c r="BV51" s="104"/>
      <c r="BW51" s="104"/>
      <c r="BX51" s="104"/>
      <c r="BY51" s="104"/>
      <c r="BZ51" s="104"/>
      <c r="CA51" s="104"/>
      <c r="CB51" s="105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157"/>
      <c r="B52" s="102"/>
      <c r="C52" s="102"/>
      <c r="D52" s="102"/>
      <c r="E52" s="102"/>
      <c r="F52" s="102"/>
      <c r="G52" s="102"/>
      <c r="H52" s="102"/>
      <c r="I52" s="100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58"/>
      <c r="B53" s="159"/>
      <c r="C53" s="159"/>
      <c r="D53" s="159"/>
      <c r="E53" s="159"/>
      <c r="F53" s="159"/>
      <c r="G53" s="159"/>
      <c r="H53" s="159"/>
      <c r="I53" s="160"/>
      <c r="J53" s="132" t="s">
        <v>39</v>
      </c>
      <c r="K53" s="107"/>
      <c r="L53" s="107"/>
      <c r="M53" s="107"/>
      <c r="N53" s="108"/>
      <c r="O53" s="103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05"/>
      <c r="AY53" s="219" t="s">
        <v>40</v>
      </c>
      <c r="AZ53" s="102"/>
      <c r="BA53" s="102"/>
      <c r="BB53" s="102"/>
      <c r="BC53" s="102"/>
      <c r="BD53" s="102"/>
      <c r="BE53" s="103"/>
      <c r="BF53" s="168"/>
      <c r="BG53" s="168"/>
      <c r="BH53" s="168"/>
      <c r="BI53" s="168"/>
      <c r="BJ53" s="168"/>
      <c r="BK53" s="168"/>
      <c r="BL53" s="168"/>
      <c r="BM53" s="168"/>
      <c r="BN53" s="105"/>
      <c r="BO53" s="220"/>
      <c r="BP53" s="221"/>
      <c r="BQ53" s="222"/>
      <c r="BR53" s="223"/>
      <c r="BS53" s="104"/>
      <c r="BT53" s="104"/>
      <c r="BU53" s="104"/>
      <c r="BV53" s="104"/>
      <c r="BW53" s="104"/>
      <c r="BX53" s="104"/>
      <c r="BY53" s="104"/>
      <c r="BZ53" s="104"/>
      <c r="CA53" s="104"/>
      <c r="CB53" s="105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">
      <c r="A55" s="106" t="s">
        <v>42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8"/>
      <c r="T55" s="213" t="s">
        <v>181</v>
      </c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5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212" t="s">
        <v>43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8"/>
      <c r="AC57" s="213" t="s">
        <v>179</v>
      </c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5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15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98" t="s">
        <v>44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">
      <c r="A61" s="106" t="s">
        <v>45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216"/>
      <c r="O61" s="103" t="s">
        <v>192</v>
      </c>
      <c r="P61" s="217"/>
      <c r="Q61" s="217"/>
      <c r="R61" s="217"/>
      <c r="S61" s="217"/>
      <c r="T61" s="217"/>
      <c r="U61" s="217"/>
      <c r="V61" s="217"/>
      <c r="W61" s="217"/>
      <c r="X61" s="217"/>
      <c r="Y61" s="218"/>
      <c r="Z61" s="184" t="s">
        <v>46</v>
      </c>
      <c r="AA61" s="102"/>
      <c r="AB61" s="102"/>
      <c r="AC61" s="181" t="s">
        <v>193</v>
      </c>
      <c r="AD61" s="168"/>
      <c r="AE61" s="168"/>
      <c r="AF61" s="105"/>
      <c r="AG61" s="184" t="s">
        <v>47</v>
      </c>
      <c r="AH61" s="102"/>
      <c r="AI61" s="102"/>
      <c r="AJ61" s="181" t="s">
        <v>195</v>
      </c>
      <c r="AK61" s="168"/>
      <c r="AL61" s="168"/>
      <c r="AM61" s="105"/>
      <c r="AN61" s="184" t="s">
        <v>48</v>
      </c>
      <c r="AO61" s="102"/>
      <c r="AP61" s="102"/>
      <c r="AQ61" s="181" t="s">
        <v>186</v>
      </c>
      <c r="AR61" s="168"/>
      <c r="AS61" s="168"/>
      <c r="AT61" s="105"/>
      <c r="AV61" s="207" t="s">
        <v>138</v>
      </c>
      <c r="AW61" s="208"/>
      <c r="AX61" s="208"/>
      <c r="AY61" s="208"/>
      <c r="AZ61" s="208"/>
      <c r="BA61" s="208"/>
      <c r="BB61" s="209"/>
      <c r="BC61" s="204" t="s">
        <v>50</v>
      </c>
      <c r="BD61" s="205"/>
      <c r="BE61" s="205"/>
      <c r="BF61" s="205"/>
      <c r="BG61" s="206"/>
      <c r="BH61" s="56"/>
      <c r="BI61" s="56" t="s">
        <v>139</v>
      </c>
      <c r="BJ61" s="57"/>
      <c r="BK61" s="56" t="s">
        <v>141</v>
      </c>
      <c r="BL61" s="204">
        <v>25</v>
      </c>
      <c r="BM61" s="206"/>
      <c r="BN61" s="56"/>
      <c r="BO61" s="56" t="s">
        <v>142</v>
      </c>
      <c r="BP61" s="57"/>
      <c r="BQ61" s="56" t="s">
        <v>141</v>
      </c>
      <c r="BR61" s="204">
        <v>18</v>
      </c>
      <c r="BS61" s="206"/>
      <c r="BT61" s="56"/>
      <c r="BU61" s="56" t="s">
        <v>143</v>
      </c>
      <c r="BV61" s="57"/>
      <c r="BW61" s="56" t="s">
        <v>141</v>
      </c>
      <c r="BX61" s="204">
        <v>17</v>
      </c>
      <c r="BY61" s="206"/>
      <c r="BZ61" s="210"/>
      <c r="CA61" s="211"/>
      <c r="CB61" s="211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201" t="s">
        <v>49</v>
      </c>
      <c r="ES61" s="202"/>
      <c r="ET61" s="202"/>
      <c r="EU61" s="202"/>
      <c r="EV61" s="202"/>
      <c r="EW61" s="202"/>
      <c r="EX61" s="202"/>
      <c r="EY61" s="203"/>
      <c r="EZ61" s="7"/>
      <c r="FA61" s="24"/>
      <c r="FB61" s="200" t="s">
        <v>50</v>
      </c>
      <c r="FC61" s="191"/>
      <c r="FD61" s="191"/>
      <c r="FE61" s="191"/>
      <c r="FF61" s="191"/>
      <c r="FG61" s="191"/>
      <c r="FH61" s="191"/>
      <c r="FI61" s="191"/>
      <c r="FJ61" s="191"/>
      <c r="FK61" s="191"/>
      <c r="FL61" s="192"/>
      <c r="FM61" s="199" t="s">
        <v>46</v>
      </c>
      <c r="FN61" s="194"/>
      <c r="FO61" s="195"/>
      <c r="FP61" s="190" t="s">
        <v>51</v>
      </c>
      <c r="FQ61" s="191"/>
      <c r="FR61" s="191"/>
      <c r="FS61" s="192"/>
      <c r="FT61" s="199" t="s">
        <v>47</v>
      </c>
      <c r="FU61" s="194"/>
      <c r="FV61" s="195"/>
      <c r="FW61" s="190" t="s">
        <v>52</v>
      </c>
      <c r="FX61" s="191"/>
      <c r="FY61" s="191"/>
      <c r="FZ61" s="192"/>
      <c r="GA61" s="199" t="s">
        <v>48</v>
      </c>
      <c r="GB61" s="194"/>
      <c r="GC61" s="195"/>
      <c r="GD61" s="190" t="s">
        <v>53</v>
      </c>
      <c r="GE61" s="191"/>
      <c r="GF61" s="191"/>
      <c r="GG61" s="192"/>
      <c r="GH61" s="25"/>
      <c r="GI61" s="7"/>
      <c r="GJ61" s="7"/>
    </row>
    <row r="62" spans="1:192" ht="3.75" customHeight="1" x14ac:dyDescent="0.2">
      <c r="A62" s="198" t="s">
        <v>54</v>
      </c>
      <c r="B62" s="155"/>
      <c r="C62" s="155"/>
      <c r="D62" s="155"/>
      <c r="E62" s="15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">
      <c r="A63" s="157"/>
      <c r="B63" s="102"/>
      <c r="C63" s="102"/>
      <c r="D63" s="102"/>
      <c r="E63" s="100"/>
      <c r="F63" s="187" t="s">
        <v>194</v>
      </c>
      <c r="G63" s="168"/>
      <c r="H63" s="168"/>
      <c r="I63" s="168"/>
      <c r="J63" s="168"/>
      <c r="K63" s="168"/>
      <c r="L63" s="168"/>
      <c r="M63" s="105"/>
      <c r="N63" s="28"/>
      <c r="O63" s="187" t="s">
        <v>198</v>
      </c>
      <c r="P63" s="168"/>
      <c r="Q63" s="168"/>
      <c r="R63" s="168"/>
      <c r="S63" s="168"/>
      <c r="T63" s="168"/>
      <c r="U63" s="105"/>
      <c r="V63" s="184" t="s">
        <v>46</v>
      </c>
      <c r="W63" s="102"/>
      <c r="X63" s="102"/>
      <c r="Y63" s="181" t="s">
        <v>196</v>
      </c>
      <c r="Z63" s="168"/>
      <c r="AA63" s="168"/>
      <c r="AB63" s="105"/>
      <c r="AC63" s="184" t="s">
        <v>47</v>
      </c>
      <c r="AD63" s="102"/>
      <c r="AE63" s="102"/>
      <c r="AF63" s="181" t="s">
        <v>53</v>
      </c>
      <c r="AG63" s="168"/>
      <c r="AH63" s="168"/>
      <c r="AI63" s="105"/>
      <c r="AJ63" s="184" t="s">
        <v>177</v>
      </c>
      <c r="AK63" s="102"/>
      <c r="AL63" s="102"/>
      <c r="AM63" s="181" t="s">
        <v>197</v>
      </c>
      <c r="AN63" s="168"/>
      <c r="AO63" s="168"/>
      <c r="AP63" s="105"/>
      <c r="AQ63" s="185" t="s">
        <v>55</v>
      </c>
      <c r="AR63" s="186"/>
      <c r="AS63" s="187"/>
      <c r="AT63" s="168"/>
      <c r="AU63" s="168"/>
      <c r="AV63" s="168"/>
      <c r="AW63" s="168"/>
      <c r="AX63" s="168"/>
      <c r="AY63" s="168"/>
      <c r="AZ63" s="105"/>
      <c r="BA63" s="28"/>
      <c r="BB63" s="187"/>
      <c r="BC63" s="168"/>
      <c r="BD63" s="168"/>
      <c r="BE63" s="168"/>
      <c r="BF63" s="168"/>
      <c r="BG63" s="105"/>
      <c r="BH63" s="197" t="s">
        <v>140</v>
      </c>
      <c r="BI63" s="102"/>
      <c r="BJ63" s="102"/>
      <c r="BK63" s="181"/>
      <c r="BL63" s="168"/>
      <c r="BM63" s="168"/>
      <c r="BN63" s="105"/>
      <c r="BO63" s="184" t="s">
        <v>47</v>
      </c>
      <c r="BP63" s="188"/>
      <c r="BQ63" s="189"/>
      <c r="BR63" s="181"/>
      <c r="BS63" s="168"/>
      <c r="BT63" s="168"/>
      <c r="BU63" s="105"/>
      <c r="BV63" s="184" t="s">
        <v>48</v>
      </c>
      <c r="BW63" s="102"/>
      <c r="BX63" s="102"/>
      <c r="BY63" s="181"/>
      <c r="BZ63" s="182"/>
      <c r="CA63" s="182"/>
      <c r="CB63" s="183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201" t="s">
        <v>49</v>
      </c>
      <c r="ES63" s="202"/>
      <c r="ET63" s="202"/>
      <c r="EU63" s="202"/>
      <c r="EV63" s="202"/>
      <c r="EW63" s="202"/>
      <c r="EX63" s="202"/>
      <c r="EY63" s="203"/>
      <c r="EZ63" s="30"/>
      <c r="FA63" s="31"/>
      <c r="FB63" s="196" t="s">
        <v>56</v>
      </c>
      <c r="FC63" s="191"/>
      <c r="FD63" s="191"/>
      <c r="FE63" s="191"/>
      <c r="FF63" s="191"/>
      <c r="FG63" s="191"/>
      <c r="FH63" s="191"/>
      <c r="FI63" s="192"/>
      <c r="FJ63" s="32"/>
      <c r="FK63" s="196" t="s">
        <v>57</v>
      </c>
      <c r="FL63" s="191"/>
      <c r="FM63" s="191"/>
      <c r="FN63" s="191"/>
      <c r="FO63" s="191"/>
      <c r="FP63" s="191"/>
      <c r="FQ63" s="192"/>
      <c r="FR63" s="193" t="s">
        <v>58</v>
      </c>
      <c r="FS63" s="194"/>
      <c r="FT63" s="195"/>
      <c r="FU63" s="190" t="s">
        <v>59</v>
      </c>
      <c r="FV63" s="191"/>
      <c r="FW63" s="191"/>
      <c r="FX63" s="192"/>
      <c r="FY63" s="193" t="s">
        <v>60</v>
      </c>
      <c r="FZ63" s="194"/>
      <c r="GA63" s="195"/>
      <c r="GB63" s="190" t="s">
        <v>61</v>
      </c>
      <c r="GC63" s="191"/>
      <c r="GD63" s="191"/>
      <c r="GE63" s="192"/>
      <c r="GF63" s="193" t="s">
        <v>62</v>
      </c>
      <c r="GG63" s="194"/>
      <c r="GH63" s="195"/>
      <c r="GI63" s="190" t="s">
        <v>63</v>
      </c>
      <c r="GJ63" s="191"/>
    </row>
    <row r="64" spans="1:192" ht="3.75" customHeight="1" x14ac:dyDescent="0.2">
      <c r="A64" s="157"/>
      <c r="B64" s="102"/>
      <c r="C64" s="102"/>
      <c r="D64" s="102"/>
      <c r="E64" s="100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">
      <c r="A65" s="157"/>
      <c r="B65" s="102"/>
      <c r="C65" s="102"/>
      <c r="D65" s="102"/>
      <c r="E65" s="100"/>
      <c r="F65" s="187"/>
      <c r="G65" s="168"/>
      <c r="H65" s="168"/>
      <c r="I65" s="168"/>
      <c r="J65" s="168"/>
      <c r="K65" s="168"/>
      <c r="L65" s="168"/>
      <c r="M65" s="105"/>
      <c r="N65" s="28"/>
      <c r="O65" s="187"/>
      <c r="P65" s="168"/>
      <c r="Q65" s="168"/>
      <c r="R65" s="168"/>
      <c r="S65" s="168"/>
      <c r="T65" s="168"/>
      <c r="U65" s="105"/>
      <c r="V65" s="184" t="s">
        <v>46</v>
      </c>
      <c r="W65" s="102"/>
      <c r="X65" s="102"/>
      <c r="Y65" s="181"/>
      <c r="Z65" s="168"/>
      <c r="AA65" s="168"/>
      <c r="AB65" s="105"/>
      <c r="AC65" s="184" t="s">
        <v>47</v>
      </c>
      <c r="AD65" s="102"/>
      <c r="AE65" s="102"/>
      <c r="AF65" s="181"/>
      <c r="AG65" s="168"/>
      <c r="AH65" s="168"/>
      <c r="AI65" s="105"/>
      <c r="AJ65" s="184" t="s">
        <v>48</v>
      </c>
      <c r="AK65" s="102"/>
      <c r="AL65" s="102"/>
      <c r="AM65" s="181"/>
      <c r="AN65" s="168"/>
      <c r="AO65" s="168"/>
      <c r="AP65" s="105"/>
      <c r="AQ65" s="185" t="s">
        <v>55</v>
      </c>
      <c r="AR65" s="186"/>
      <c r="AS65" s="187"/>
      <c r="AT65" s="168"/>
      <c r="AU65" s="168"/>
      <c r="AV65" s="168"/>
      <c r="AW65" s="168"/>
      <c r="AX65" s="168"/>
      <c r="AY65" s="168"/>
      <c r="AZ65" s="105"/>
      <c r="BA65" s="28"/>
      <c r="BB65" s="187"/>
      <c r="BC65" s="168"/>
      <c r="BD65" s="168"/>
      <c r="BE65" s="168"/>
      <c r="BF65" s="168"/>
      <c r="BG65" s="105"/>
      <c r="BH65" s="184" t="s">
        <v>46</v>
      </c>
      <c r="BI65" s="102"/>
      <c r="BJ65" s="102"/>
      <c r="BK65" s="181"/>
      <c r="BL65" s="168"/>
      <c r="BM65" s="168"/>
      <c r="BN65" s="105"/>
      <c r="BO65" s="184" t="s">
        <v>47</v>
      </c>
      <c r="BP65" s="188"/>
      <c r="BQ65" s="189"/>
      <c r="BR65" s="181"/>
      <c r="BS65" s="168"/>
      <c r="BT65" s="168"/>
      <c r="BU65" s="105"/>
      <c r="BV65" s="184" t="s">
        <v>48</v>
      </c>
      <c r="BW65" s="102"/>
      <c r="BX65" s="102"/>
      <c r="BY65" s="181"/>
      <c r="BZ65" s="182"/>
      <c r="CA65" s="182"/>
      <c r="CB65" s="183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">
      <c r="A66" s="157"/>
      <c r="B66" s="102"/>
      <c r="C66" s="102"/>
      <c r="D66" s="102"/>
      <c r="E66" s="100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">
      <c r="A67" s="158"/>
      <c r="B67" s="159"/>
      <c r="C67" s="159"/>
      <c r="D67" s="159"/>
      <c r="E67" s="160"/>
      <c r="F67" s="187"/>
      <c r="G67" s="168"/>
      <c r="H67" s="168"/>
      <c r="I67" s="168"/>
      <c r="J67" s="168"/>
      <c r="K67" s="168"/>
      <c r="L67" s="168"/>
      <c r="M67" s="105"/>
      <c r="N67" s="28"/>
      <c r="O67" s="187"/>
      <c r="P67" s="168"/>
      <c r="Q67" s="168"/>
      <c r="R67" s="168"/>
      <c r="S67" s="168"/>
      <c r="T67" s="168"/>
      <c r="U67" s="105"/>
      <c r="V67" s="184" t="s">
        <v>46</v>
      </c>
      <c r="W67" s="102"/>
      <c r="X67" s="102"/>
      <c r="Y67" s="181"/>
      <c r="Z67" s="168"/>
      <c r="AA67" s="168"/>
      <c r="AB67" s="105"/>
      <c r="AC67" s="184" t="s">
        <v>47</v>
      </c>
      <c r="AD67" s="102"/>
      <c r="AE67" s="102"/>
      <c r="AF67" s="181"/>
      <c r="AG67" s="168"/>
      <c r="AH67" s="168"/>
      <c r="AI67" s="105"/>
      <c r="AJ67" s="184" t="s">
        <v>48</v>
      </c>
      <c r="AK67" s="102"/>
      <c r="AL67" s="102"/>
      <c r="AM67" s="181"/>
      <c r="AN67" s="168"/>
      <c r="AO67" s="168"/>
      <c r="AP67" s="105"/>
      <c r="AQ67" s="185" t="s">
        <v>55</v>
      </c>
      <c r="AR67" s="186"/>
      <c r="AS67" s="187"/>
      <c r="AT67" s="168"/>
      <c r="AU67" s="168"/>
      <c r="AV67" s="168"/>
      <c r="AW67" s="168"/>
      <c r="AX67" s="168"/>
      <c r="AY67" s="168"/>
      <c r="AZ67" s="105"/>
      <c r="BA67" s="28"/>
      <c r="BB67" s="187"/>
      <c r="BC67" s="168"/>
      <c r="BD67" s="168"/>
      <c r="BE67" s="168"/>
      <c r="BF67" s="168"/>
      <c r="BG67" s="105"/>
      <c r="BH67" s="184" t="s">
        <v>46</v>
      </c>
      <c r="BI67" s="102"/>
      <c r="BJ67" s="102"/>
      <c r="BK67" s="181"/>
      <c r="BL67" s="168"/>
      <c r="BM67" s="168"/>
      <c r="BN67" s="105"/>
      <c r="BO67" s="184" t="s">
        <v>47</v>
      </c>
      <c r="BP67" s="188"/>
      <c r="BQ67" s="189"/>
      <c r="BR67" s="181"/>
      <c r="BS67" s="168"/>
      <c r="BT67" s="168"/>
      <c r="BU67" s="105"/>
      <c r="BV67" s="184" t="s">
        <v>48</v>
      </c>
      <c r="BW67" s="102"/>
      <c r="BX67" s="102"/>
      <c r="BY67" s="181"/>
      <c r="BZ67" s="182"/>
      <c r="CA67" s="182"/>
      <c r="CB67" s="183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15" customHeight="1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">
      <c r="A69" s="98" t="s">
        <v>64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06" t="s">
        <v>65</v>
      </c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8"/>
      <c r="R71" s="166" t="s">
        <v>66</v>
      </c>
      <c r="S71" s="107"/>
      <c r="T71" s="107"/>
      <c r="U71" s="107"/>
      <c r="V71" s="107"/>
      <c r="W71" s="107"/>
      <c r="X71" s="108"/>
      <c r="Y71" s="167" t="s">
        <v>184</v>
      </c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05"/>
      <c r="AL71" s="166" t="s">
        <v>67</v>
      </c>
      <c r="AM71" s="107"/>
      <c r="AN71" s="107"/>
      <c r="AO71" s="107"/>
      <c r="AP71" s="108"/>
      <c r="AQ71" s="167" t="s">
        <v>185</v>
      </c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69"/>
      <c r="CA71" s="169"/>
      <c r="CB71" s="170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101" t="s">
        <v>68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 t="s">
        <v>187</v>
      </c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5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06" t="s">
        <v>69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9" t="s">
        <v>188</v>
      </c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5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98" t="s">
        <v>70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">
      <c r="A78" s="99" t="s">
        <v>71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80"/>
      <c r="AR79" s="332" t="s">
        <v>176</v>
      </c>
      <c r="AS79" s="333"/>
      <c r="AT79" s="333"/>
      <c r="AU79" s="333"/>
      <c r="AV79" s="333"/>
      <c r="AW79" s="333"/>
      <c r="AX79" s="333"/>
      <c r="AY79" s="333"/>
      <c r="AZ79" s="333"/>
      <c r="BA79" s="333"/>
      <c r="BB79" s="333"/>
      <c r="BC79" s="333"/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33"/>
      <c r="BR79" s="333"/>
      <c r="BS79" s="333"/>
      <c r="BT79" s="333"/>
      <c r="BU79" s="333"/>
      <c r="BV79" s="333"/>
      <c r="BW79" s="333"/>
      <c r="BX79" s="333"/>
      <c r="BY79" s="333"/>
      <c r="BZ79" s="333"/>
      <c r="CA79" s="333"/>
      <c r="CB79" s="334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80"/>
      <c r="AR80" s="335"/>
      <c r="AS80" s="336"/>
      <c r="AT80" s="336"/>
      <c r="AU80" s="336"/>
      <c r="AV80" s="336"/>
      <c r="AW80" s="336"/>
      <c r="AX80" s="336"/>
      <c r="AY80" s="336"/>
      <c r="AZ80" s="336"/>
      <c r="BA80" s="336"/>
      <c r="BB80" s="336"/>
      <c r="BC80" s="336"/>
      <c r="BD80" s="336"/>
      <c r="BE80" s="336"/>
      <c r="BF80" s="336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BT80" s="336"/>
      <c r="BU80" s="336"/>
      <c r="BV80" s="336"/>
      <c r="BW80" s="336"/>
      <c r="BX80" s="336"/>
      <c r="BY80" s="336"/>
      <c r="BZ80" s="336"/>
      <c r="CA80" s="336"/>
      <c r="CB80" s="337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80"/>
      <c r="AR81" s="335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  <c r="BC81" s="336"/>
      <c r="BD81" s="336"/>
      <c r="BE81" s="336"/>
      <c r="BF81" s="336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BT81" s="336"/>
      <c r="BU81" s="336"/>
      <c r="BV81" s="336"/>
      <c r="BW81" s="336"/>
      <c r="BX81" s="336"/>
      <c r="BY81" s="336"/>
      <c r="BZ81" s="336"/>
      <c r="CA81" s="336"/>
      <c r="CB81" s="337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80"/>
      <c r="AR82" s="335"/>
      <c r="AS82" s="336"/>
      <c r="AT82" s="336"/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BT82" s="336"/>
      <c r="BU82" s="336"/>
      <c r="BV82" s="336"/>
      <c r="BW82" s="336"/>
      <c r="BX82" s="336"/>
      <c r="BY82" s="336"/>
      <c r="BZ82" s="336"/>
      <c r="CA82" s="336"/>
      <c r="CB82" s="337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80"/>
      <c r="AR83" s="335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6"/>
      <c r="BU83" s="336"/>
      <c r="BV83" s="336"/>
      <c r="BW83" s="336"/>
      <c r="BX83" s="336"/>
      <c r="BY83" s="336"/>
      <c r="BZ83" s="336"/>
      <c r="CA83" s="336"/>
      <c r="CB83" s="337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80"/>
      <c r="AR84" s="338"/>
      <c r="AS84" s="339"/>
      <c r="AT84" s="339"/>
      <c r="AU84" s="339"/>
      <c r="AV84" s="339"/>
      <c r="AW84" s="339"/>
      <c r="AX84" s="339"/>
      <c r="AY84" s="339"/>
      <c r="AZ84" s="339"/>
      <c r="BA84" s="339"/>
      <c r="BB84" s="339"/>
      <c r="BC84" s="339"/>
      <c r="BD84" s="339"/>
      <c r="BE84" s="339"/>
      <c r="BF84" s="339"/>
      <c r="BG84" s="339"/>
      <c r="BH84" s="339"/>
      <c r="BI84" s="339"/>
      <c r="BJ84" s="339"/>
      <c r="BK84" s="339"/>
      <c r="BL84" s="339"/>
      <c r="BM84" s="339"/>
      <c r="BN84" s="339"/>
      <c r="BO84" s="339"/>
      <c r="BP84" s="339"/>
      <c r="BQ84" s="339"/>
      <c r="BR84" s="339"/>
      <c r="BS84" s="339"/>
      <c r="BT84" s="339"/>
      <c r="BU84" s="339"/>
      <c r="BV84" s="339"/>
      <c r="BW84" s="339"/>
      <c r="BX84" s="339"/>
      <c r="BY84" s="339"/>
      <c r="BZ84" s="339"/>
      <c r="CA84" s="339"/>
      <c r="CB84" s="340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124"/>
      <c r="BK90" s="124"/>
      <c r="BL90" s="124"/>
      <c r="BM90" s="124"/>
      <c r="BN90" s="124"/>
      <c r="BO90" s="124"/>
      <c r="BP90" s="124"/>
      <c r="BQ90" s="124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">
      <c r="A91" s="2"/>
      <c r="B91" s="2"/>
      <c r="C91" s="2"/>
      <c r="D91" s="171" t="s">
        <v>73</v>
      </c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3"/>
      <c r="W91" s="36"/>
      <c r="X91" s="146" t="s">
        <v>74</v>
      </c>
      <c r="Y91" s="147"/>
      <c r="Z91" s="147"/>
      <c r="AA91" s="147"/>
      <c r="AB91" s="147"/>
      <c r="AC91" s="147"/>
      <c r="AD91" s="147"/>
      <c r="AE91" s="147"/>
      <c r="AF91" s="147"/>
      <c r="AG91" s="147"/>
      <c r="AH91" s="148"/>
      <c r="AI91" s="37"/>
      <c r="AJ91" s="179">
        <f>IF(H16&gt;0,H16,"Préciser la date de l'épreuve")</f>
        <v>45874</v>
      </c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8"/>
      <c r="BB91" s="120" t="str">
        <f>TEXT(AJ91,"jjjjjjjjjjjjjjjjjjjjjjjjjjjjjjjjjjjjjjj jj mmmmmmmmmmmmmmmmmmm")</f>
        <v>mardi 05 août</v>
      </c>
      <c r="BC91" s="147"/>
      <c r="BD91" s="147"/>
      <c r="BE91" s="147"/>
      <c r="BF91" s="147"/>
      <c r="BG91" s="147"/>
      <c r="BH91" s="147"/>
      <c r="BI91" s="148"/>
      <c r="BJ91" s="120" t="str">
        <f>UPPER(BB91)</f>
        <v>MARDI 05 AOÛT</v>
      </c>
      <c r="BK91" s="121"/>
      <c r="BL91" s="121"/>
      <c r="BM91" s="121"/>
      <c r="BN91" s="121"/>
      <c r="BO91" s="121"/>
      <c r="BP91" s="121"/>
      <c r="BQ91" s="122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">
      <c r="A92" s="2"/>
      <c r="B92" s="2"/>
      <c r="C92" s="2"/>
      <c r="D92" s="174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75"/>
      <c r="W92" s="36"/>
      <c r="X92" s="146" t="s">
        <v>75</v>
      </c>
      <c r="Y92" s="147"/>
      <c r="Z92" s="147"/>
      <c r="AA92" s="147"/>
      <c r="AB92" s="147"/>
      <c r="AC92" s="147"/>
      <c r="AD92" s="147"/>
      <c r="AE92" s="147"/>
      <c r="AF92" s="147"/>
      <c r="AG92" s="147"/>
      <c r="AH92" s="148"/>
      <c r="AI92" s="37"/>
      <c r="AJ92" s="149" t="str">
        <f>H10</f>
        <v>AVAILLES LIMOUZINE</v>
      </c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8"/>
      <c r="BB92" s="149">
        <f>BO16</f>
        <v>0</v>
      </c>
      <c r="BC92" s="147"/>
      <c r="BD92" s="147"/>
      <c r="BE92" s="147"/>
      <c r="BF92" s="147"/>
      <c r="BG92" s="147"/>
      <c r="BH92" s="147"/>
      <c r="BI92" s="148"/>
      <c r="BJ92" s="120" t="str">
        <f>UPPER(AJ92)</f>
        <v>AVAILLES LIMOUZINE</v>
      </c>
      <c r="BK92" s="121"/>
      <c r="BL92" s="121"/>
      <c r="BM92" s="121"/>
      <c r="BN92" s="121"/>
      <c r="BO92" s="121"/>
      <c r="BP92" s="121"/>
      <c r="BQ92" s="122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6" t="str">
        <f>IF(AJ92&gt;0,BJ92,"Préciser le lieu de l'épreuve")&amp;IF(BB92&gt;0," ("&amp;BB92&amp;")","")</f>
        <v>AVAILLES LIMOUZINE</v>
      </c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">
      <c r="A93" s="2"/>
      <c r="B93" s="2"/>
      <c r="C93" s="2"/>
      <c r="D93" s="174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75"/>
      <c r="W93" s="36"/>
      <c r="X93" s="146" t="s">
        <v>76</v>
      </c>
      <c r="Y93" s="147"/>
      <c r="Z93" s="147"/>
      <c r="AA93" s="147"/>
      <c r="AB93" s="147"/>
      <c r="AC93" s="147"/>
      <c r="AD93" s="147"/>
      <c r="AE93" s="147"/>
      <c r="AF93" s="147"/>
      <c r="AG93" s="147"/>
      <c r="AH93" s="148"/>
      <c r="AI93" s="37"/>
      <c r="AJ93" s="149" t="str">
        <f>S12</f>
        <v>4ème PRIX CYCLISTE D'AVAILLES LIMOUZINE</v>
      </c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8"/>
      <c r="BB93" s="120"/>
      <c r="BC93" s="147"/>
      <c r="BD93" s="147"/>
      <c r="BE93" s="147"/>
      <c r="BF93" s="147"/>
      <c r="BG93" s="147"/>
      <c r="BH93" s="147"/>
      <c r="BI93" s="148"/>
      <c r="BJ93" s="120"/>
      <c r="BK93" s="121"/>
      <c r="BL93" s="121"/>
      <c r="BM93" s="121"/>
      <c r="BN93" s="121"/>
      <c r="BO93" s="121"/>
      <c r="BP93" s="121"/>
      <c r="BQ93" s="122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6" t="str">
        <f>IF(AJ93&gt;0,AJ93,"")</f>
        <v>4ème PRIX CYCLISTE D'AVAILLES LIMOUZINE</v>
      </c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">
      <c r="A94" s="2"/>
      <c r="B94" s="2"/>
      <c r="C94" s="2"/>
      <c r="D94" s="174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75"/>
      <c r="W94" s="36"/>
      <c r="X94" s="146" t="s">
        <v>77</v>
      </c>
      <c r="Y94" s="147"/>
      <c r="Z94" s="147"/>
      <c r="AA94" s="147"/>
      <c r="AB94" s="147"/>
      <c r="AC94" s="147"/>
      <c r="AD94" s="147"/>
      <c r="AE94" s="147"/>
      <c r="AF94" s="147"/>
      <c r="AG94" s="147"/>
      <c r="AH94" s="148"/>
      <c r="AI94" s="37"/>
      <c r="AJ94" s="120" t="str">
        <f>S14</f>
        <v>CYCLE POITEVIN</v>
      </c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8"/>
      <c r="BB94" s="120"/>
      <c r="BC94" s="147"/>
      <c r="BD94" s="147"/>
      <c r="BE94" s="147"/>
      <c r="BF94" s="147"/>
      <c r="BG94" s="147"/>
      <c r="BH94" s="147"/>
      <c r="BI94" s="148"/>
      <c r="BJ94" s="120"/>
      <c r="BK94" s="121"/>
      <c r="BL94" s="121"/>
      <c r="BM94" s="121"/>
      <c r="BN94" s="121"/>
      <c r="BO94" s="121"/>
      <c r="BP94" s="121"/>
      <c r="BQ94" s="122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6" t="str">
        <f>IF(AJ94&gt;0,AJ94,"")</f>
        <v>CYCLE POITEVIN</v>
      </c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">
      <c r="A95" s="2"/>
      <c r="B95" s="2"/>
      <c r="C95" s="2"/>
      <c r="D95" s="174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75"/>
      <c r="W95" s="36"/>
      <c r="X95" s="146" t="s">
        <v>78</v>
      </c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8"/>
      <c r="AJ95" s="149" t="str">
        <f>J18</f>
        <v>U19</v>
      </c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8"/>
      <c r="BB95" s="120"/>
      <c r="BC95" s="147"/>
      <c r="BD95" s="147"/>
      <c r="BE95" s="147"/>
      <c r="BF95" s="147"/>
      <c r="BG95" s="147"/>
      <c r="BH95" s="147"/>
      <c r="BI95" s="148"/>
      <c r="BJ95" s="120"/>
      <c r="BK95" s="121"/>
      <c r="BL95" s="121"/>
      <c r="BM95" s="121"/>
      <c r="BN95" s="121"/>
      <c r="BO95" s="121"/>
      <c r="BP95" s="121"/>
      <c r="BQ95" s="122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6" t="str">
        <f>IF(AJ95&gt;0,AJ95,"")</f>
        <v>U19</v>
      </c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">
      <c r="A96" s="2"/>
      <c r="B96" s="2"/>
      <c r="C96" s="2"/>
      <c r="D96" s="174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75"/>
      <c r="W96" s="36"/>
      <c r="X96" s="180" t="s">
        <v>79</v>
      </c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3"/>
      <c r="AJ96" s="161">
        <f>BG31</f>
        <v>81</v>
      </c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8"/>
      <c r="BB96" s="120">
        <f>AQ31</f>
        <v>4</v>
      </c>
      <c r="BC96" s="147"/>
      <c r="BD96" s="147"/>
      <c r="BE96" s="147"/>
      <c r="BF96" s="147"/>
      <c r="BG96" s="147"/>
      <c r="BH96" s="147"/>
      <c r="BI96" s="148"/>
      <c r="BJ96" s="149">
        <f>BR31</f>
        <v>0</v>
      </c>
      <c r="BK96" s="151"/>
      <c r="BL96" s="151"/>
      <c r="BM96" s="151"/>
      <c r="BN96" s="151"/>
      <c r="BO96" s="151"/>
      <c r="BP96" s="151"/>
      <c r="BQ96" s="152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153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81 km (4 trs) </v>
      </c>
      <c r="CC96" s="153"/>
      <c r="CD96" s="153"/>
      <c r="CE96" s="153"/>
      <c r="CF96" s="165" t="str">
        <f>IF(CB96&gt;0,CB96,"")&amp;IF(CB98&gt;0,CB98,"")&amp;IF(CB100&gt;0,CB100,"")</f>
        <v xml:space="preserve">Dis. 81 km (4 trs) </v>
      </c>
      <c r="CG96" s="155"/>
      <c r="CH96" s="156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">
      <c r="A97" s="2"/>
      <c r="B97" s="2"/>
      <c r="C97" s="2"/>
      <c r="D97" s="174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75"/>
      <c r="W97" s="36"/>
      <c r="X97" s="174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75"/>
      <c r="AJ97" s="161">
        <f>BG33</f>
        <v>0</v>
      </c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8"/>
      <c r="BB97" s="120">
        <f>AQ33</f>
        <v>0</v>
      </c>
      <c r="BC97" s="147"/>
      <c r="BD97" s="147"/>
      <c r="BE97" s="147"/>
      <c r="BF97" s="147"/>
      <c r="BG97" s="147"/>
      <c r="BH97" s="147"/>
      <c r="BI97" s="148"/>
      <c r="BJ97" s="149">
        <f>BR33</f>
        <v>0</v>
      </c>
      <c r="BK97" s="151"/>
      <c r="BL97" s="151"/>
      <c r="BM97" s="151"/>
      <c r="BN97" s="151"/>
      <c r="BO97" s="151"/>
      <c r="BP97" s="151"/>
      <c r="BQ97" s="152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153"/>
      <c r="CC97" s="153"/>
      <c r="CD97" s="153"/>
      <c r="CE97" s="153"/>
      <c r="CF97" s="157"/>
      <c r="CG97" s="102"/>
      <c r="CH97" s="100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">
      <c r="A98" s="2"/>
      <c r="B98" s="2"/>
      <c r="C98" s="2"/>
      <c r="D98" s="174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75"/>
      <c r="W98" s="36"/>
      <c r="X98" s="174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75"/>
      <c r="AJ98" s="161">
        <f>AN35</f>
        <v>0</v>
      </c>
      <c r="AK98" s="147"/>
      <c r="AL98" s="147"/>
      <c r="AM98" s="147"/>
      <c r="AN98" s="147"/>
      <c r="AO98" s="147"/>
      <c r="AP98" s="147"/>
      <c r="AQ98" s="147"/>
      <c r="AR98" s="148"/>
      <c r="AS98" s="120">
        <f>BI35</f>
        <v>0</v>
      </c>
      <c r="AT98" s="147"/>
      <c r="AU98" s="147"/>
      <c r="AV98" s="147"/>
      <c r="AW98" s="147"/>
      <c r="AX98" s="147"/>
      <c r="AY98" s="147"/>
      <c r="AZ98" s="147"/>
      <c r="BA98" s="148"/>
      <c r="BB98" s="120"/>
      <c r="BC98" s="147"/>
      <c r="BD98" s="147"/>
      <c r="BE98" s="147"/>
      <c r="BF98" s="147"/>
      <c r="BG98" s="147"/>
      <c r="BH98" s="147"/>
      <c r="BI98" s="148"/>
      <c r="BJ98" s="149">
        <f>BR35</f>
        <v>0</v>
      </c>
      <c r="BK98" s="151"/>
      <c r="BL98" s="151"/>
      <c r="BM98" s="151"/>
      <c r="BN98" s="151"/>
      <c r="BO98" s="151"/>
      <c r="BP98" s="151"/>
      <c r="BQ98" s="152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153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153"/>
      <c r="CD98" s="153"/>
      <c r="CE98" s="153"/>
      <c r="CF98" s="157"/>
      <c r="CG98" s="102"/>
      <c r="CH98" s="100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">
      <c r="A99" s="2"/>
      <c r="B99" s="2"/>
      <c r="C99" s="2"/>
      <c r="D99" s="174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75"/>
      <c r="W99" s="36"/>
      <c r="X99" s="174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75"/>
      <c r="AJ99" s="161">
        <f>AN37</f>
        <v>0</v>
      </c>
      <c r="AK99" s="147"/>
      <c r="AL99" s="147"/>
      <c r="AM99" s="147"/>
      <c r="AN99" s="147"/>
      <c r="AO99" s="147"/>
      <c r="AP99" s="147"/>
      <c r="AQ99" s="147"/>
      <c r="AR99" s="148"/>
      <c r="AS99" s="120">
        <f>BI37</f>
        <v>0</v>
      </c>
      <c r="AT99" s="147"/>
      <c r="AU99" s="147"/>
      <c r="AV99" s="147"/>
      <c r="AW99" s="147"/>
      <c r="AX99" s="147"/>
      <c r="AY99" s="147"/>
      <c r="AZ99" s="147"/>
      <c r="BA99" s="148"/>
      <c r="BB99" s="120"/>
      <c r="BC99" s="147"/>
      <c r="BD99" s="147"/>
      <c r="BE99" s="147"/>
      <c r="BF99" s="147"/>
      <c r="BG99" s="147"/>
      <c r="BH99" s="147"/>
      <c r="BI99" s="148"/>
      <c r="BJ99" s="149">
        <f>BR37</f>
        <v>0</v>
      </c>
      <c r="BK99" s="151"/>
      <c r="BL99" s="151"/>
      <c r="BM99" s="151"/>
      <c r="BN99" s="151"/>
      <c r="BO99" s="151"/>
      <c r="BP99" s="151"/>
      <c r="BQ99" s="152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153"/>
      <c r="CC99" s="153"/>
      <c r="CD99" s="153"/>
      <c r="CE99" s="153"/>
      <c r="CF99" s="157"/>
      <c r="CG99" s="102"/>
      <c r="CH99" s="100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">
      <c r="A100" s="2"/>
      <c r="B100" s="2"/>
      <c r="C100" s="2"/>
      <c r="D100" s="174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75"/>
      <c r="W100" s="36"/>
      <c r="X100" s="174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75"/>
      <c r="AJ100" s="161">
        <f>BS39</f>
        <v>0</v>
      </c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8"/>
      <c r="BB100" s="120"/>
      <c r="BC100" s="147"/>
      <c r="BD100" s="147"/>
      <c r="BE100" s="147"/>
      <c r="BF100" s="147"/>
      <c r="BG100" s="147"/>
      <c r="BH100" s="147"/>
      <c r="BI100" s="148"/>
      <c r="BJ100" s="149"/>
      <c r="BK100" s="151"/>
      <c r="BL100" s="151"/>
      <c r="BM100" s="151"/>
      <c r="BN100" s="151"/>
      <c r="BO100" s="151"/>
      <c r="BP100" s="151"/>
      <c r="BQ100" s="152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153" t="str">
        <f>IF(AJ100&gt;0,"Dis. "&amp;AJ100&amp;" km ("&amp;AJ101&amp;" tr de "&amp;AS101&amp;" km + "&amp;BB101&amp;" trs de "&amp;BJ101&amp;" km)","")</f>
        <v/>
      </c>
      <c r="CC100" s="153"/>
      <c r="CD100" s="153"/>
      <c r="CE100" s="153"/>
      <c r="CF100" s="158"/>
      <c r="CG100" s="159"/>
      <c r="CH100" s="16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">
      <c r="A101" s="2"/>
      <c r="B101" s="2"/>
      <c r="C101" s="2"/>
      <c r="D101" s="174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75"/>
      <c r="W101" s="36"/>
      <c r="X101" s="176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8"/>
      <c r="AJ101" s="164">
        <f>BD39</f>
        <v>0</v>
      </c>
      <c r="AK101" s="147"/>
      <c r="AL101" s="147"/>
      <c r="AM101" s="147"/>
      <c r="AN101" s="147"/>
      <c r="AO101" s="147"/>
      <c r="AP101" s="147"/>
      <c r="AQ101" s="147"/>
      <c r="AR101" s="148"/>
      <c r="AS101" s="161">
        <f>Y39</f>
        <v>0</v>
      </c>
      <c r="AT101" s="147"/>
      <c r="AU101" s="147"/>
      <c r="AV101" s="147"/>
      <c r="AW101" s="147"/>
      <c r="AX101" s="147"/>
      <c r="AY101" s="147"/>
      <c r="AZ101" s="147"/>
      <c r="BA101" s="148"/>
      <c r="BB101" s="120">
        <f>BD41</f>
        <v>0</v>
      </c>
      <c r="BC101" s="147"/>
      <c r="BD101" s="147"/>
      <c r="BE101" s="147"/>
      <c r="BF101" s="147"/>
      <c r="BG101" s="147"/>
      <c r="BH101" s="147"/>
      <c r="BI101" s="148"/>
      <c r="BJ101" s="161">
        <f>Y41</f>
        <v>0</v>
      </c>
      <c r="BK101" s="162"/>
      <c r="BL101" s="162"/>
      <c r="BM101" s="162"/>
      <c r="BN101" s="162"/>
      <c r="BO101" s="162"/>
      <c r="BP101" s="162"/>
      <c r="BQ101" s="16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153"/>
      <c r="CC101" s="153"/>
      <c r="CD101" s="153"/>
      <c r="CE101" s="153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">
      <c r="A102" s="2"/>
      <c r="B102" s="2"/>
      <c r="C102" s="2"/>
      <c r="D102" s="174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75"/>
      <c r="W102" s="36"/>
      <c r="X102" s="146" t="s">
        <v>80</v>
      </c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8"/>
      <c r="AJ102" s="149" t="str">
        <f>O61</f>
        <v>305/20</v>
      </c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8"/>
      <c r="BB102" s="149" t="str">
        <f>AC61</f>
        <v>60</v>
      </c>
      <c r="BC102" s="147"/>
      <c r="BD102" s="147"/>
      <c r="BE102" s="147"/>
      <c r="BF102" s="147"/>
      <c r="BG102" s="147"/>
      <c r="BH102" s="147"/>
      <c r="BI102" s="148"/>
      <c r="BJ102" s="149" t="str">
        <f>AJ61</f>
        <v>45</v>
      </c>
      <c r="BK102" s="151"/>
      <c r="BL102" s="151"/>
      <c r="BM102" s="151"/>
      <c r="BN102" s="151"/>
      <c r="BO102" s="151"/>
      <c r="BP102" s="151"/>
      <c r="BQ102" s="152"/>
      <c r="BR102" s="149" t="str">
        <f>AQ61</f>
        <v>37</v>
      </c>
      <c r="BS102" s="151"/>
      <c r="BT102" s="151"/>
      <c r="BU102" s="151"/>
      <c r="BV102" s="151"/>
      <c r="BW102" s="151"/>
      <c r="BX102" s="151"/>
      <c r="BY102" s="152"/>
      <c r="BZ102" s="36"/>
      <c r="CA102" s="20"/>
      <c r="CB102" s="153" t="str">
        <f>IF(AJ102&gt;0,"Px. "&amp;AJ102,"")&amp;IF(BB102&gt;0," ("&amp;BB102&amp;"-"&amp;BJ102&amp;"-"&amp;BR102&amp;")","")</f>
        <v>Px. 305/20 (60-45-37)</v>
      </c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2"/>
      <c r="DS102" s="131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305/20 (60-45-37) PS U19-1 69/5 (24-17-14)     </v>
      </c>
      <c r="DT102" s="155"/>
      <c r="DU102" s="155"/>
      <c r="DV102" s="155"/>
      <c r="DW102" s="155"/>
      <c r="DX102" s="155"/>
      <c r="DY102" s="155"/>
      <c r="DZ102" s="155"/>
      <c r="EA102" s="155"/>
      <c r="EB102" s="155"/>
      <c r="EC102" s="155"/>
      <c r="ED102" s="155"/>
      <c r="EE102" s="155"/>
      <c r="EF102" s="155"/>
      <c r="EG102" s="155"/>
      <c r="EH102" s="155"/>
      <c r="EI102" s="155"/>
      <c r="EJ102" s="156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">
      <c r="A103" s="2"/>
      <c r="B103" s="2"/>
      <c r="C103" s="2"/>
      <c r="D103" s="174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75"/>
      <c r="W103" s="36"/>
      <c r="X103" s="154" t="str">
        <f>F63</f>
        <v>U19-1</v>
      </c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8"/>
      <c r="AJ103" s="149" t="str">
        <f>O63</f>
        <v>69/5</v>
      </c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8"/>
      <c r="BB103" s="149" t="str">
        <f>Y63</f>
        <v>24</v>
      </c>
      <c r="BC103" s="147"/>
      <c r="BD103" s="147"/>
      <c r="BE103" s="147"/>
      <c r="BF103" s="147"/>
      <c r="BG103" s="147"/>
      <c r="BH103" s="147"/>
      <c r="BI103" s="148"/>
      <c r="BJ103" s="149" t="str">
        <f>AF63</f>
        <v>17</v>
      </c>
      <c r="BK103" s="151"/>
      <c r="BL103" s="151"/>
      <c r="BM103" s="151"/>
      <c r="BN103" s="151"/>
      <c r="BO103" s="151"/>
      <c r="BP103" s="151"/>
      <c r="BQ103" s="152"/>
      <c r="BR103" s="149" t="str">
        <f>AM63</f>
        <v>14</v>
      </c>
      <c r="BS103" s="151"/>
      <c r="BT103" s="151"/>
      <c r="BU103" s="151"/>
      <c r="BV103" s="151"/>
      <c r="BW103" s="151"/>
      <c r="BX103" s="151"/>
      <c r="BY103" s="152"/>
      <c r="BZ103" s="36"/>
      <c r="CA103" s="20"/>
      <c r="CB103" s="153" t="str">
        <f t="shared" ref="CB103:CB108" si="0">IF(AJ103&gt;0,"PS "&amp;X103&amp;" "&amp;AJ103,"")&amp;IF(BB103&gt;0," ("&amp;BB103&amp;"-"&amp;BJ103&amp;"-"&amp;BR103&amp;")","")</f>
        <v>PS U19-1 69/5 (24-17-14)</v>
      </c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2"/>
      <c r="DS103" s="157"/>
      <c r="DT103" s="102"/>
      <c r="DU103" s="102"/>
      <c r="DV103" s="102"/>
      <c r="DW103" s="102"/>
      <c r="DX103" s="102"/>
      <c r="DY103" s="102"/>
      <c r="DZ103" s="102"/>
      <c r="EA103" s="102"/>
      <c r="EB103" s="102"/>
      <c r="EC103" s="102"/>
      <c r="ED103" s="102"/>
      <c r="EE103" s="102"/>
      <c r="EF103" s="102"/>
      <c r="EG103" s="102"/>
      <c r="EH103" s="102"/>
      <c r="EI103" s="102"/>
      <c r="EJ103" s="100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">
      <c r="A104" s="2"/>
      <c r="B104" s="2"/>
      <c r="C104" s="2"/>
      <c r="D104" s="174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75"/>
      <c r="W104" s="36"/>
      <c r="X104" s="154">
        <f>AS63</f>
        <v>0</v>
      </c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8"/>
      <c r="AJ104" s="149">
        <f>BB63</f>
        <v>0</v>
      </c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8"/>
      <c r="BB104" s="149">
        <f>BK63</f>
        <v>0</v>
      </c>
      <c r="BC104" s="147"/>
      <c r="BD104" s="147"/>
      <c r="BE104" s="147"/>
      <c r="BF104" s="147"/>
      <c r="BG104" s="147"/>
      <c r="BH104" s="147"/>
      <c r="BI104" s="148"/>
      <c r="BJ104" s="149">
        <f>BR63</f>
        <v>0</v>
      </c>
      <c r="BK104" s="151"/>
      <c r="BL104" s="151"/>
      <c r="BM104" s="151"/>
      <c r="BN104" s="151"/>
      <c r="BO104" s="151"/>
      <c r="BP104" s="151"/>
      <c r="BQ104" s="152"/>
      <c r="BR104" s="149">
        <f>BY63</f>
        <v>0</v>
      </c>
      <c r="BS104" s="151"/>
      <c r="BT104" s="151"/>
      <c r="BU104" s="151"/>
      <c r="BV104" s="151"/>
      <c r="BW104" s="151"/>
      <c r="BX104" s="151"/>
      <c r="BY104" s="152"/>
      <c r="BZ104" s="36"/>
      <c r="CA104" s="20"/>
      <c r="CB104" s="153" t="str">
        <f t="shared" si="0"/>
        <v/>
      </c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2"/>
      <c r="DS104" s="157"/>
      <c r="DT104" s="102"/>
      <c r="DU104" s="102"/>
      <c r="DV104" s="102"/>
      <c r="DW104" s="102"/>
      <c r="DX104" s="102"/>
      <c r="DY104" s="102"/>
      <c r="DZ104" s="102"/>
      <c r="EA104" s="102"/>
      <c r="EB104" s="102"/>
      <c r="EC104" s="102"/>
      <c r="ED104" s="102"/>
      <c r="EE104" s="102"/>
      <c r="EF104" s="102"/>
      <c r="EG104" s="102"/>
      <c r="EH104" s="102"/>
      <c r="EI104" s="102"/>
      <c r="EJ104" s="100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">
      <c r="A105" s="2"/>
      <c r="B105" s="2"/>
      <c r="C105" s="2"/>
      <c r="D105" s="174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75"/>
      <c r="W105" s="36"/>
      <c r="X105" s="154">
        <f>F65</f>
        <v>0</v>
      </c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8"/>
      <c r="AJ105" s="149">
        <f>O65</f>
        <v>0</v>
      </c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8"/>
      <c r="BB105" s="149">
        <f>Y65</f>
        <v>0</v>
      </c>
      <c r="BC105" s="147"/>
      <c r="BD105" s="147"/>
      <c r="BE105" s="147"/>
      <c r="BF105" s="147"/>
      <c r="BG105" s="147"/>
      <c r="BH105" s="147"/>
      <c r="BI105" s="148"/>
      <c r="BJ105" s="149">
        <f>AF65</f>
        <v>0</v>
      </c>
      <c r="BK105" s="151"/>
      <c r="BL105" s="151"/>
      <c r="BM105" s="151"/>
      <c r="BN105" s="151"/>
      <c r="BO105" s="151"/>
      <c r="BP105" s="151"/>
      <c r="BQ105" s="152"/>
      <c r="BR105" s="149">
        <f>AM65</f>
        <v>0</v>
      </c>
      <c r="BS105" s="151"/>
      <c r="BT105" s="151"/>
      <c r="BU105" s="151"/>
      <c r="BV105" s="151"/>
      <c r="BW105" s="151"/>
      <c r="BX105" s="151"/>
      <c r="BY105" s="152"/>
      <c r="BZ105" s="36"/>
      <c r="CA105" s="20"/>
      <c r="CB105" s="153" t="str">
        <f t="shared" si="0"/>
        <v/>
      </c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2"/>
      <c r="DS105" s="157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0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">
      <c r="A106" s="2"/>
      <c r="B106" s="2"/>
      <c r="C106" s="2"/>
      <c r="D106" s="176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8"/>
      <c r="W106" s="36"/>
      <c r="X106" s="154">
        <f>AS65</f>
        <v>0</v>
      </c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8"/>
      <c r="AJ106" s="149">
        <f>BB65</f>
        <v>0</v>
      </c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8"/>
      <c r="BB106" s="149">
        <f>BK65</f>
        <v>0</v>
      </c>
      <c r="BC106" s="147"/>
      <c r="BD106" s="147"/>
      <c r="BE106" s="147"/>
      <c r="BF106" s="147"/>
      <c r="BG106" s="147"/>
      <c r="BH106" s="147"/>
      <c r="BI106" s="148"/>
      <c r="BJ106" s="149">
        <f>BR65</f>
        <v>0</v>
      </c>
      <c r="BK106" s="151"/>
      <c r="BL106" s="151"/>
      <c r="BM106" s="151"/>
      <c r="BN106" s="151"/>
      <c r="BO106" s="151"/>
      <c r="BP106" s="151"/>
      <c r="BQ106" s="152"/>
      <c r="BR106" s="149">
        <f>BY65</f>
        <v>0</v>
      </c>
      <c r="BS106" s="151"/>
      <c r="BT106" s="151"/>
      <c r="BU106" s="151"/>
      <c r="BV106" s="151"/>
      <c r="BW106" s="151"/>
      <c r="BX106" s="151"/>
      <c r="BY106" s="152"/>
      <c r="BZ106" s="36"/>
      <c r="CA106" s="20"/>
      <c r="CB106" s="153" t="str">
        <f t="shared" si="0"/>
        <v/>
      </c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2"/>
      <c r="DS106" s="157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0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154">
        <f>F67</f>
        <v>0</v>
      </c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8"/>
      <c r="AJ107" s="149">
        <f>O67</f>
        <v>0</v>
      </c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8"/>
      <c r="BB107" s="149">
        <f>Y67</f>
        <v>0</v>
      </c>
      <c r="BC107" s="147"/>
      <c r="BD107" s="147"/>
      <c r="BE107" s="147"/>
      <c r="BF107" s="147"/>
      <c r="BG107" s="147"/>
      <c r="BH107" s="147"/>
      <c r="BI107" s="148"/>
      <c r="BJ107" s="149">
        <f>AF67</f>
        <v>0</v>
      </c>
      <c r="BK107" s="151"/>
      <c r="BL107" s="151"/>
      <c r="BM107" s="151"/>
      <c r="BN107" s="151"/>
      <c r="BO107" s="151"/>
      <c r="BP107" s="151"/>
      <c r="BQ107" s="152"/>
      <c r="BR107" s="149">
        <f>AM67</f>
        <v>0</v>
      </c>
      <c r="BS107" s="151"/>
      <c r="BT107" s="151"/>
      <c r="BU107" s="151"/>
      <c r="BV107" s="151"/>
      <c r="BW107" s="151"/>
      <c r="BX107" s="151"/>
      <c r="BY107" s="152"/>
      <c r="BZ107" s="36"/>
      <c r="CA107" s="20"/>
      <c r="CB107" s="153" t="str">
        <f t="shared" si="0"/>
        <v/>
      </c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3"/>
      <c r="DQ107" s="153"/>
      <c r="DR107" s="2"/>
      <c r="DS107" s="157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0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154">
        <f>AS67</f>
        <v>0</v>
      </c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8"/>
      <c r="AJ108" s="149">
        <f>BB67</f>
        <v>0</v>
      </c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8"/>
      <c r="BB108" s="149">
        <f>BK67</f>
        <v>0</v>
      </c>
      <c r="BC108" s="147"/>
      <c r="BD108" s="147"/>
      <c r="BE108" s="147"/>
      <c r="BF108" s="147"/>
      <c r="BG108" s="147"/>
      <c r="BH108" s="147"/>
      <c r="BI108" s="148"/>
      <c r="BJ108" s="149">
        <f>BR67</f>
        <v>0</v>
      </c>
      <c r="BK108" s="151"/>
      <c r="BL108" s="151"/>
      <c r="BM108" s="151"/>
      <c r="BN108" s="151"/>
      <c r="BO108" s="151"/>
      <c r="BP108" s="151"/>
      <c r="BQ108" s="152"/>
      <c r="BR108" s="149">
        <f>BY67</f>
        <v>0</v>
      </c>
      <c r="BS108" s="151"/>
      <c r="BT108" s="151"/>
      <c r="BU108" s="151"/>
      <c r="BV108" s="151"/>
      <c r="BW108" s="151"/>
      <c r="BX108" s="151"/>
      <c r="BY108" s="152"/>
      <c r="BZ108" s="36"/>
      <c r="CA108" s="20"/>
      <c r="CB108" s="153" t="str">
        <f t="shared" si="0"/>
        <v/>
      </c>
      <c r="CC108" s="153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  <c r="CN108" s="153"/>
      <c r="CO108" s="153"/>
      <c r="CP108" s="153"/>
      <c r="CQ108" s="153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3"/>
      <c r="DQ108" s="153"/>
      <c r="DR108" s="2"/>
      <c r="DS108" s="158"/>
      <c r="DT108" s="159"/>
      <c r="DU108" s="159"/>
      <c r="DV108" s="159"/>
      <c r="DW108" s="159"/>
      <c r="DX108" s="159"/>
      <c r="DY108" s="159"/>
      <c r="DZ108" s="159"/>
      <c r="EA108" s="159"/>
      <c r="EB108" s="159"/>
      <c r="EC108" s="159"/>
      <c r="ED108" s="159"/>
      <c r="EE108" s="159"/>
      <c r="EF108" s="159"/>
      <c r="EG108" s="159"/>
      <c r="EH108" s="159"/>
      <c r="EI108" s="159"/>
      <c r="EJ108" s="16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20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8"/>
      <c r="BB109" s="120"/>
      <c r="BC109" s="147"/>
      <c r="BD109" s="147"/>
      <c r="BE109" s="147"/>
      <c r="BF109" s="147"/>
      <c r="BG109" s="147"/>
      <c r="BH109" s="147"/>
      <c r="BI109" s="148"/>
      <c r="BJ109" s="120"/>
      <c r="BK109" s="121"/>
      <c r="BL109" s="121"/>
      <c r="BM109" s="121"/>
      <c r="BN109" s="121"/>
      <c r="BO109" s="121"/>
      <c r="BP109" s="121"/>
      <c r="BQ109" s="122"/>
      <c r="BR109" s="120"/>
      <c r="BS109" s="121"/>
      <c r="BT109" s="121"/>
      <c r="BU109" s="121"/>
      <c r="BV109" s="121"/>
      <c r="BW109" s="121"/>
      <c r="BX109" s="121"/>
      <c r="BY109" s="122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20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8"/>
      <c r="BB110" s="120"/>
      <c r="BC110" s="147"/>
      <c r="BD110" s="147"/>
      <c r="BE110" s="147"/>
      <c r="BF110" s="147"/>
      <c r="BG110" s="147"/>
      <c r="BH110" s="147"/>
      <c r="BI110" s="148"/>
      <c r="BJ110" s="120"/>
      <c r="BK110" s="121"/>
      <c r="BL110" s="121"/>
      <c r="BM110" s="121"/>
      <c r="BN110" s="121"/>
      <c r="BO110" s="121"/>
      <c r="BP110" s="121"/>
      <c r="BQ110" s="122"/>
      <c r="BR110" s="120"/>
      <c r="BS110" s="121"/>
      <c r="BT110" s="121"/>
      <c r="BU110" s="121"/>
      <c r="BV110" s="121"/>
      <c r="BW110" s="121"/>
      <c r="BX110" s="121"/>
      <c r="BY110" s="122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146" t="s">
        <v>81</v>
      </c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8"/>
      <c r="AI111" s="36"/>
      <c r="AJ111" s="149" t="str">
        <f>BE46</f>
        <v>12h30</v>
      </c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8"/>
      <c r="BB111" s="149" t="str">
        <f>O46</f>
        <v>Salle Multi Activité (Rue du 11 Novembre)</v>
      </c>
      <c r="BC111" s="147"/>
      <c r="BD111" s="147"/>
      <c r="BE111" s="147"/>
      <c r="BF111" s="147"/>
      <c r="BG111" s="147"/>
      <c r="BH111" s="147"/>
      <c r="BI111" s="148"/>
      <c r="BJ111" s="149">
        <f>BR46</f>
        <v>0</v>
      </c>
      <c r="BK111" s="151"/>
      <c r="BL111" s="151"/>
      <c r="BM111" s="151"/>
      <c r="BN111" s="151"/>
      <c r="BO111" s="151"/>
      <c r="BP111" s="151"/>
      <c r="BQ111" s="152"/>
      <c r="BR111" s="120"/>
      <c r="BS111" s="121"/>
      <c r="BT111" s="121"/>
      <c r="BU111" s="121"/>
      <c r="BV111" s="121"/>
      <c r="BW111" s="121"/>
      <c r="BX111" s="121"/>
      <c r="BY111" s="122"/>
      <c r="BZ111" s="36"/>
      <c r="CA111" s="20"/>
      <c r="CB111" s="128" t="str">
        <f>IF(AJ111&gt;0,"Doss : "&amp;AJ111,"")&amp;IF(BB111&gt;0," "&amp;BB111,"")&amp;IF(BJ111&gt;0," "&amp;BJ111,"")&amp;IF(AJ112&gt;0," - "&amp;AJ112,"")&amp;IF(BB112&gt;0," "&amp;BB112,"")&amp;IF(BJ112&gt;0," "&amp;BJ112,"")</f>
        <v>Doss : 12h30 Salle Multi Activité (Rue du 11 Novembre) - 14h00 Réunion des DS : Salle de Multi Activité</v>
      </c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149" t="str">
        <f>BE48</f>
        <v>14h00</v>
      </c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8"/>
      <c r="BB112" s="149" t="str">
        <f>O48</f>
        <v>Réunion des DS : Salle de Multi Activité</v>
      </c>
      <c r="BC112" s="147"/>
      <c r="BD112" s="147"/>
      <c r="BE112" s="147"/>
      <c r="BF112" s="147"/>
      <c r="BG112" s="147"/>
      <c r="BH112" s="147"/>
      <c r="BI112" s="148"/>
      <c r="BJ112" s="149">
        <f>BR48</f>
        <v>0</v>
      </c>
      <c r="BK112" s="151"/>
      <c r="BL112" s="151"/>
      <c r="BM112" s="151"/>
      <c r="BN112" s="151"/>
      <c r="BO112" s="151"/>
      <c r="BP112" s="151"/>
      <c r="BQ112" s="152"/>
      <c r="BR112" s="120">
        <f>BY71</f>
        <v>0</v>
      </c>
      <c r="BS112" s="121"/>
      <c r="BT112" s="121"/>
      <c r="BU112" s="121"/>
      <c r="BV112" s="121"/>
      <c r="BW112" s="121"/>
      <c r="BX112" s="121"/>
      <c r="BY112" s="122"/>
      <c r="BZ112" s="36"/>
      <c r="CA112" s="20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120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8"/>
      <c r="BB113" s="120"/>
      <c r="BC113" s="147"/>
      <c r="BD113" s="147"/>
      <c r="BE113" s="147"/>
      <c r="BF113" s="147"/>
      <c r="BG113" s="147"/>
      <c r="BH113" s="147"/>
      <c r="BI113" s="148"/>
      <c r="BJ113" s="120"/>
      <c r="BK113" s="121"/>
      <c r="BL113" s="121"/>
      <c r="BM113" s="121"/>
      <c r="BN113" s="121"/>
      <c r="BO113" s="121"/>
      <c r="BP113" s="121"/>
      <c r="BQ113" s="122"/>
      <c r="BR113" s="120"/>
      <c r="BS113" s="121"/>
      <c r="BT113" s="121"/>
      <c r="BU113" s="121"/>
      <c r="BV113" s="121"/>
      <c r="BW113" s="121"/>
      <c r="BX113" s="121"/>
      <c r="BY113" s="122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20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8"/>
      <c r="BB114" s="120"/>
      <c r="BC114" s="147"/>
      <c r="BD114" s="147"/>
      <c r="BE114" s="147"/>
      <c r="BF114" s="147"/>
      <c r="BG114" s="147"/>
      <c r="BH114" s="147"/>
      <c r="BI114" s="148"/>
      <c r="BJ114" s="120"/>
      <c r="BK114" s="121"/>
      <c r="BL114" s="121"/>
      <c r="BM114" s="121"/>
      <c r="BN114" s="121"/>
      <c r="BO114" s="121"/>
      <c r="BP114" s="121"/>
      <c r="BQ114" s="122"/>
      <c r="BR114" s="120"/>
      <c r="BS114" s="121"/>
      <c r="BT114" s="121"/>
      <c r="BU114" s="121"/>
      <c r="BV114" s="121"/>
      <c r="BW114" s="121"/>
      <c r="BX114" s="121"/>
      <c r="BY114" s="122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120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8"/>
      <c r="BB115" s="120"/>
      <c r="BC115" s="147"/>
      <c r="BD115" s="147"/>
      <c r="BE115" s="147"/>
      <c r="BF115" s="147"/>
      <c r="BG115" s="147"/>
      <c r="BH115" s="147"/>
      <c r="BI115" s="148"/>
      <c r="BJ115" s="120"/>
      <c r="BK115" s="121"/>
      <c r="BL115" s="121"/>
      <c r="BM115" s="121"/>
      <c r="BN115" s="121"/>
      <c r="BO115" s="121"/>
      <c r="BP115" s="121"/>
      <c r="BQ115" s="122"/>
      <c r="BR115" s="120"/>
      <c r="BS115" s="121"/>
      <c r="BT115" s="121"/>
      <c r="BU115" s="121"/>
      <c r="BV115" s="121"/>
      <c r="BW115" s="121"/>
      <c r="BX115" s="121"/>
      <c r="BY115" s="122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146" t="s">
        <v>82</v>
      </c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8"/>
      <c r="AI116" s="36"/>
      <c r="AJ116" s="149" t="str">
        <f>BE51</f>
        <v>14h32</v>
      </c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8"/>
      <c r="BB116" s="149" t="str">
        <f>O51</f>
        <v xml:space="preserve">Rue du 11 Novembre </v>
      </c>
      <c r="BC116" s="147"/>
      <c r="BD116" s="147"/>
      <c r="BE116" s="147"/>
      <c r="BF116" s="147"/>
      <c r="BG116" s="147"/>
      <c r="BH116" s="147"/>
      <c r="BI116" s="148"/>
      <c r="BJ116" s="149">
        <f>BR51</f>
        <v>0</v>
      </c>
      <c r="BK116" s="151"/>
      <c r="BL116" s="151"/>
      <c r="BM116" s="151"/>
      <c r="BN116" s="151"/>
      <c r="BO116" s="151"/>
      <c r="BP116" s="151"/>
      <c r="BQ116" s="152"/>
      <c r="BR116" s="120"/>
      <c r="BS116" s="121"/>
      <c r="BT116" s="121"/>
      <c r="BU116" s="121"/>
      <c r="BV116" s="121"/>
      <c r="BW116" s="121"/>
      <c r="BX116" s="121"/>
      <c r="BY116" s="122"/>
      <c r="BZ116" s="36"/>
      <c r="CA116" s="20"/>
      <c r="CB116" s="128" t="str">
        <f>IF(AJ116&gt;0,"Dép : "&amp;AJ116,"")&amp;IF(BB116&gt;0," "&amp;BB116,"")&amp;IF(BJ116&gt;0," "&amp;BJ116,"")&amp;IF(AJ117&gt;0," - "&amp;AJ117,"")&amp;IF(BB117&gt;0," "&amp;BB117,"")&amp;IF(BJ117&gt;0," "&amp;BJ117,"")</f>
        <v xml:space="preserve">Dép : 14h32 Rue du 11 Novembre </v>
      </c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46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8"/>
      <c r="AI117" s="36"/>
      <c r="AJ117" s="149">
        <f>BE53</f>
        <v>0</v>
      </c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8"/>
      <c r="BB117" s="149">
        <f>O53</f>
        <v>0</v>
      </c>
      <c r="BC117" s="147"/>
      <c r="BD117" s="147"/>
      <c r="BE117" s="147"/>
      <c r="BF117" s="147"/>
      <c r="BG117" s="147"/>
      <c r="BH117" s="147"/>
      <c r="BI117" s="148"/>
      <c r="BJ117" s="149">
        <f>BR53</f>
        <v>0</v>
      </c>
      <c r="BK117" s="151"/>
      <c r="BL117" s="151"/>
      <c r="BM117" s="151"/>
      <c r="BN117" s="151"/>
      <c r="BO117" s="151"/>
      <c r="BP117" s="151"/>
      <c r="BQ117" s="152"/>
      <c r="BR117" s="120"/>
      <c r="BS117" s="121"/>
      <c r="BT117" s="121"/>
      <c r="BU117" s="121"/>
      <c r="BV117" s="121"/>
      <c r="BW117" s="121"/>
      <c r="BX117" s="121"/>
      <c r="BY117" s="122"/>
      <c r="BZ117" s="36"/>
      <c r="CA117" s="20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146" t="s">
        <v>83</v>
      </c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8"/>
      <c r="AI118" s="36"/>
      <c r="AJ118" s="150">
        <f>AF22</f>
        <v>9</v>
      </c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8"/>
      <c r="BB118" s="120"/>
      <c r="BC118" s="147"/>
      <c r="BD118" s="147"/>
      <c r="BE118" s="147"/>
      <c r="BF118" s="147"/>
      <c r="BG118" s="147"/>
      <c r="BH118" s="147"/>
      <c r="BI118" s="148"/>
      <c r="BJ118" s="120"/>
      <c r="BK118" s="121"/>
      <c r="BL118" s="121"/>
      <c r="BM118" s="121"/>
      <c r="BN118" s="121"/>
      <c r="BO118" s="121"/>
      <c r="BP118" s="121"/>
      <c r="BQ118" s="122"/>
      <c r="BR118" s="120"/>
      <c r="BS118" s="121"/>
      <c r="BT118" s="121"/>
      <c r="BU118" s="121"/>
      <c r="BV118" s="121"/>
      <c r="BW118" s="121"/>
      <c r="BX118" s="121"/>
      <c r="BY118" s="122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146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8"/>
      <c r="AI119" s="36"/>
      <c r="AJ119" s="120" t="str">
        <f>IF(AL20&gt;0," "&amp;AL20," Par Int.")</f>
        <v xml:space="preserve"> Par Int.</v>
      </c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8"/>
      <c r="BB119" s="120"/>
      <c r="BC119" s="147"/>
      <c r="BD119" s="147"/>
      <c r="BE119" s="147"/>
      <c r="BF119" s="147"/>
      <c r="BG119" s="147"/>
      <c r="BH119" s="147"/>
      <c r="BI119" s="148"/>
      <c r="BJ119" s="120"/>
      <c r="BK119" s="121"/>
      <c r="BL119" s="121"/>
      <c r="BM119" s="121"/>
      <c r="BN119" s="121"/>
      <c r="BO119" s="121"/>
      <c r="BP119" s="121"/>
      <c r="BQ119" s="122"/>
      <c r="BR119" s="120"/>
      <c r="BS119" s="121"/>
      <c r="BT119" s="121"/>
      <c r="BU119" s="121"/>
      <c r="BV119" s="121"/>
      <c r="BW119" s="121"/>
      <c r="BX119" s="121"/>
      <c r="BY119" s="122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146" t="s">
        <v>84</v>
      </c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8"/>
      <c r="AI120" s="36"/>
      <c r="AJ120" s="120" t="str">
        <f>Y71</f>
        <v>JOEL</v>
      </c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8"/>
      <c r="AZ120" s="120" t="str">
        <f>LEFT(AJ120,1)</f>
        <v>J</v>
      </c>
      <c r="BA120" s="148"/>
      <c r="BB120" s="120" t="str">
        <f>AQ71</f>
        <v>FAUGEROUX</v>
      </c>
      <c r="BC120" s="147"/>
      <c r="BD120" s="147"/>
      <c r="BE120" s="147"/>
      <c r="BF120" s="147"/>
      <c r="BG120" s="147"/>
      <c r="BH120" s="147"/>
      <c r="BI120" s="148"/>
      <c r="BJ120" s="120"/>
      <c r="BK120" s="121"/>
      <c r="BL120" s="121"/>
      <c r="BM120" s="121"/>
      <c r="BN120" s="121"/>
      <c r="BO120" s="121"/>
      <c r="BP120" s="121"/>
      <c r="BQ120" s="122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128" t="str">
        <f>IF(AJ120&gt;0,AZ120&amp;".","")&amp;IF(BB120&gt;0," "&amp;BB120,"")&amp;IF(AJ121&gt;0," : "&amp;AJ121,"")&amp;IF(BB121&gt;0," - "&amp;BB121,"")</f>
        <v>J. FAUGEROUX : 06,87,29,34,24 -  joel.faugeroux@wanadoo.fr / contact@cyclepoitevin86.fr</v>
      </c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149" t="str">
        <f>O73</f>
        <v>06,87,29,34,24</v>
      </c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8"/>
      <c r="BB121" s="149" t="str">
        <f>O75</f>
        <v xml:space="preserve"> joel.faugeroux@wanadoo.fr / contact@cyclepoitevin86.fr</v>
      </c>
      <c r="BC121" s="147"/>
      <c r="BD121" s="147"/>
      <c r="BE121" s="147"/>
      <c r="BF121" s="147"/>
      <c r="BG121" s="147"/>
      <c r="BH121" s="147"/>
      <c r="BI121" s="148"/>
      <c r="BJ121" s="125"/>
      <c r="BK121" s="126"/>
      <c r="BL121" s="126"/>
      <c r="BM121" s="126"/>
      <c r="BN121" s="126"/>
      <c r="BO121" s="126"/>
      <c r="BP121" s="126"/>
      <c r="BQ121" s="127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42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8"/>
      <c r="BB122" s="142"/>
      <c r="BC122" s="107"/>
      <c r="BD122" s="107"/>
      <c r="BE122" s="107"/>
      <c r="BF122" s="107"/>
      <c r="BG122" s="107"/>
      <c r="BH122" s="107"/>
      <c r="BI122" s="108"/>
      <c r="BJ122" s="143"/>
      <c r="BK122" s="143"/>
      <c r="BL122" s="143"/>
      <c r="BM122" s="143"/>
      <c r="BN122" s="143"/>
      <c r="BO122" s="143"/>
      <c r="BP122" s="143"/>
      <c r="BQ122" s="143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">
      <c r="A123" s="2"/>
      <c r="B123" s="2"/>
      <c r="C123" s="144" t="s">
        <v>172</v>
      </c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  <c r="AZ123" s="144"/>
      <c r="BA123" s="144"/>
      <c r="BB123" s="144"/>
      <c r="BC123" s="144"/>
      <c r="BD123" s="144"/>
      <c r="BE123" s="144"/>
      <c r="BF123" s="144"/>
      <c r="BG123" s="144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4"/>
      <c r="BT123" s="144"/>
      <c r="BU123" s="144"/>
      <c r="BV123" s="144"/>
      <c r="BW123" s="144"/>
      <c r="BX123" s="144"/>
      <c r="BY123" s="144"/>
      <c r="BZ123" s="144"/>
      <c r="CA123" s="144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">
      <c r="A124" s="2"/>
      <c r="B124" s="2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">
      <c r="A127" s="2"/>
      <c r="B127" s="2"/>
      <c r="C127" s="145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MARDI 05 AOÛT 
AVAILLES LIMOUZINE 
4ème PRIX CYCLISTE D'AVAILLES LIMOUZINE 
CYCLE POITEVIN 
U19 
Dis. 81 km (4 trs) 
Px. 305/20 (60-45-37) PS U19-1 69/5 (24-17-14)      
Doss : 12h30 Salle Multi Activité (Rue du 11 Novembre) - 14h00 Réunion des DS : Salle de Multi Activité 
Dép : 14h32 Rue du 11 Novembre  
Eng : 9€ Par Int. 
J. FAUGEROUX : 06,87,29,34,24 -  joel.faugeroux@wanadoo.fr / contact@cyclepoitevin86.fr</v>
      </c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145"/>
      <c r="BM127" s="145"/>
      <c r="BN127" s="145"/>
      <c r="BO127" s="145"/>
      <c r="BP127" s="145"/>
      <c r="BQ127" s="145"/>
      <c r="BR127" s="145"/>
      <c r="BS127" s="145"/>
      <c r="BT127" s="145"/>
      <c r="BU127" s="145"/>
      <c r="BV127" s="145"/>
      <c r="BW127" s="145"/>
      <c r="BX127" s="145"/>
      <c r="BY127" s="145"/>
      <c r="BZ127" s="145"/>
      <c r="CA127" s="145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">
      <c r="A128" s="2"/>
      <c r="B128" s="2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">
      <c r="A129" s="2"/>
      <c r="B129" s="2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">
      <c r="A130" s="2"/>
      <c r="B130" s="2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">
      <c r="A131" s="2"/>
      <c r="B131" s="2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5"/>
      <c r="AY131" s="145"/>
      <c r="AZ131" s="145"/>
      <c r="BA131" s="145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5"/>
      <c r="BM131" s="145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5"/>
      <c r="CA131" s="145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">
      <c r="A132" s="2"/>
      <c r="B132" s="2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5"/>
      <c r="BM132" s="145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5"/>
      <c r="CA132" s="145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">
      <c r="A133" s="2"/>
      <c r="B133" s="2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5"/>
      <c r="CA133" s="145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">
      <c r="A134" s="2"/>
      <c r="B134" s="2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  <c r="BM134" s="145"/>
      <c r="BN134" s="145"/>
      <c r="BO134" s="145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BZ134" s="145"/>
      <c r="CA134" s="145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">
      <c r="A135" s="2"/>
      <c r="B135" s="2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5"/>
      <c r="AY135" s="145"/>
      <c r="AZ135" s="145"/>
      <c r="BA135" s="145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5"/>
      <c r="BM135" s="145"/>
      <c r="BN135" s="145"/>
      <c r="BO135" s="145"/>
      <c r="BP135" s="145"/>
      <c r="BQ135" s="145"/>
      <c r="BR135" s="145"/>
      <c r="BS135" s="145"/>
      <c r="BT135" s="145"/>
      <c r="BU135" s="145"/>
      <c r="BV135" s="145"/>
      <c r="BW135" s="145"/>
      <c r="BX135" s="145"/>
      <c r="BY135" s="145"/>
      <c r="BZ135" s="145"/>
      <c r="CA135" s="145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">
      <c r="A136" s="2"/>
      <c r="B136" s="2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  <c r="BM136" s="145"/>
      <c r="BN136" s="145"/>
      <c r="BO136" s="145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BZ136" s="145"/>
      <c r="CA136" s="145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">
      <c r="A137" s="2"/>
      <c r="B137" s="2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5"/>
      <c r="AY137" s="145"/>
      <c r="AZ137" s="145"/>
      <c r="BA137" s="145"/>
      <c r="BB137" s="145"/>
      <c r="BC137" s="145"/>
      <c r="BD137" s="145"/>
      <c r="BE137" s="145"/>
      <c r="BF137" s="145"/>
      <c r="BG137" s="145"/>
      <c r="BH137" s="145"/>
      <c r="BI137" s="145"/>
      <c r="BJ137" s="145"/>
      <c r="BK137" s="145"/>
      <c r="BL137" s="145"/>
      <c r="BM137" s="145"/>
      <c r="BN137" s="145"/>
      <c r="BO137" s="145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BZ137" s="145"/>
      <c r="CA137" s="145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">
      <c r="A138" s="2"/>
      <c r="B138" s="2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">
      <c r="A139" s="2"/>
      <c r="B139" s="2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5"/>
      <c r="AY139" s="145"/>
      <c r="AZ139" s="145"/>
      <c r="BA139" s="145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  <c r="BN139" s="145"/>
      <c r="BO139" s="145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BZ139" s="145"/>
      <c r="CA139" s="145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">
      <c r="A140" s="2"/>
      <c r="B140" s="2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">
      <c r="A141" s="2"/>
      <c r="B141" s="2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5"/>
      <c r="BM141" s="145"/>
      <c r="BN141" s="145"/>
      <c r="BO141" s="145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BZ141" s="145"/>
      <c r="CA141" s="145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">
      <c r="A143" s="2"/>
      <c r="B143" s="2"/>
      <c r="C143" s="130" t="s">
        <v>85</v>
      </c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">
      <c r="A144" s="2"/>
      <c r="B144" s="2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">
      <c r="A145" s="2"/>
      <c r="B145" s="2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  <c r="BO145" s="131"/>
      <c r="BP145" s="131"/>
      <c r="BQ145" s="131"/>
      <c r="BR145" s="131"/>
      <c r="BS145" s="131"/>
      <c r="BT145" s="131"/>
      <c r="BU145" s="131"/>
      <c r="BV145" s="131"/>
      <c r="BW145" s="131"/>
      <c r="BX145" s="131"/>
      <c r="BY145" s="131"/>
      <c r="BZ145" s="131"/>
      <c r="CA145" s="131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">
      <c r="A146" s="2"/>
      <c r="B146" s="2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  <c r="BO146" s="131"/>
      <c r="BP146" s="131"/>
      <c r="BQ146" s="131"/>
      <c r="BR146" s="131"/>
      <c r="BS146" s="131"/>
      <c r="BT146" s="131"/>
      <c r="BU146" s="131"/>
      <c r="BV146" s="131"/>
      <c r="BW146" s="131"/>
      <c r="BX146" s="131"/>
      <c r="BY146" s="131"/>
      <c r="BZ146" s="131"/>
      <c r="CA146" s="131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">
      <c r="A147" s="2"/>
      <c r="B147" s="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  <c r="BT147" s="132"/>
      <c r="BU147" s="132"/>
      <c r="BV147" s="132"/>
      <c r="BW147" s="132"/>
      <c r="BX147" s="132"/>
      <c r="BY147" s="132"/>
      <c r="BZ147" s="132"/>
      <c r="CA147" s="132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">
      <c r="A148" s="2"/>
      <c r="B148" s="2"/>
      <c r="C148" s="129" t="s">
        <v>86</v>
      </c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129"/>
      <c r="BT148" s="129"/>
      <c r="BU148" s="129"/>
      <c r="BV148" s="129"/>
      <c r="BW148" s="129"/>
      <c r="BX148" s="129"/>
      <c r="BY148" s="129"/>
      <c r="BZ148" s="129"/>
      <c r="CA148" s="129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">
      <c r="A149" s="2"/>
      <c r="B149" s="2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29"/>
      <c r="BT149" s="129"/>
      <c r="BU149" s="129"/>
      <c r="BV149" s="129"/>
      <c r="BW149" s="129"/>
      <c r="BX149" s="129"/>
      <c r="BY149" s="129"/>
      <c r="BZ149" s="129"/>
      <c r="CA149" s="129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">
      <c r="A151" s="2"/>
      <c r="B151" s="2"/>
      <c r="C151" s="133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5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">
      <c r="A152" s="2"/>
      <c r="B152" s="2"/>
      <c r="C152" s="136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137"/>
      <c r="BF152" s="137"/>
      <c r="BG152" s="137"/>
      <c r="BH152" s="137"/>
      <c r="BI152" s="137"/>
      <c r="BJ152" s="137"/>
      <c r="BK152" s="137"/>
      <c r="BL152" s="137"/>
      <c r="BM152" s="137"/>
      <c r="BN152" s="137"/>
      <c r="BO152" s="137"/>
      <c r="BP152" s="137"/>
      <c r="BQ152" s="137"/>
      <c r="BR152" s="137"/>
      <c r="BS152" s="137"/>
      <c r="BT152" s="137"/>
      <c r="BU152" s="137"/>
      <c r="BV152" s="137"/>
      <c r="BW152" s="137"/>
      <c r="BX152" s="137"/>
      <c r="BY152" s="137"/>
      <c r="BZ152" s="137"/>
      <c r="CA152" s="138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">
      <c r="A153" s="2"/>
      <c r="B153" s="2"/>
      <c r="C153" s="136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  <c r="BB153" s="137"/>
      <c r="BC153" s="137"/>
      <c r="BD153" s="137"/>
      <c r="BE153" s="137"/>
      <c r="BF153" s="137"/>
      <c r="BG153" s="137"/>
      <c r="BH153" s="137"/>
      <c r="BI153" s="137"/>
      <c r="BJ153" s="137"/>
      <c r="BK153" s="137"/>
      <c r="BL153" s="137"/>
      <c r="BM153" s="137"/>
      <c r="BN153" s="137"/>
      <c r="BO153" s="137"/>
      <c r="BP153" s="137"/>
      <c r="BQ153" s="137"/>
      <c r="BR153" s="137"/>
      <c r="BS153" s="137"/>
      <c r="BT153" s="137"/>
      <c r="BU153" s="137"/>
      <c r="BV153" s="137"/>
      <c r="BW153" s="137"/>
      <c r="BX153" s="137"/>
      <c r="BY153" s="137"/>
      <c r="BZ153" s="137"/>
      <c r="CA153" s="138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">
      <c r="A154" s="2"/>
      <c r="B154" s="2"/>
      <c r="C154" s="136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  <c r="BB154" s="137"/>
      <c r="BC154" s="137"/>
      <c r="BD154" s="137"/>
      <c r="BE154" s="137"/>
      <c r="BF154" s="137"/>
      <c r="BG154" s="137"/>
      <c r="BH154" s="137"/>
      <c r="BI154" s="137"/>
      <c r="BJ154" s="137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37"/>
      <c r="BV154" s="137"/>
      <c r="BW154" s="137"/>
      <c r="BX154" s="137"/>
      <c r="BY154" s="137"/>
      <c r="BZ154" s="137"/>
      <c r="CA154" s="138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">
      <c r="A155" s="2"/>
      <c r="B155" s="2"/>
      <c r="C155" s="136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  <c r="AZ155" s="137"/>
      <c r="BA155" s="137"/>
      <c r="BB155" s="137"/>
      <c r="BC155" s="137"/>
      <c r="BD155" s="137"/>
      <c r="BE155" s="137"/>
      <c r="BF155" s="137"/>
      <c r="BG155" s="137"/>
      <c r="BH155" s="137"/>
      <c r="BI155" s="137"/>
      <c r="BJ155" s="137"/>
      <c r="BK155" s="137"/>
      <c r="BL155" s="137"/>
      <c r="BM155" s="137"/>
      <c r="BN155" s="137"/>
      <c r="BO155" s="137"/>
      <c r="BP155" s="137"/>
      <c r="BQ155" s="137"/>
      <c r="BR155" s="137"/>
      <c r="BS155" s="137"/>
      <c r="BT155" s="137"/>
      <c r="BU155" s="137"/>
      <c r="BV155" s="137"/>
      <c r="BW155" s="137"/>
      <c r="BX155" s="137"/>
      <c r="BY155" s="137"/>
      <c r="BZ155" s="137"/>
      <c r="CA155" s="138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">
      <c r="A156" s="2"/>
      <c r="B156" s="2"/>
      <c r="C156" s="136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  <c r="AZ156" s="137"/>
      <c r="BA156" s="137"/>
      <c r="BB156" s="137"/>
      <c r="BC156" s="137"/>
      <c r="BD156" s="137"/>
      <c r="BE156" s="137"/>
      <c r="BF156" s="137"/>
      <c r="BG156" s="137"/>
      <c r="BH156" s="137"/>
      <c r="BI156" s="137"/>
      <c r="BJ156" s="137"/>
      <c r="BK156" s="137"/>
      <c r="BL156" s="137"/>
      <c r="BM156" s="137"/>
      <c r="BN156" s="137"/>
      <c r="BO156" s="137"/>
      <c r="BP156" s="137"/>
      <c r="BQ156" s="137"/>
      <c r="BR156" s="137"/>
      <c r="BS156" s="137"/>
      <c r="BT156" s="137"/>
      <c r="BU156" s="137"/>
      <c r="BV156" s="137"/>
      <c r="BW156" s="137"/>
      <c r="BX156" s="137"/>
      <c r="BY156" s="137"/>
      <c r="BZ156" s="137"/>
      <c r="CA156" s="138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">
      <c r="A157" s="2"/>
      <c r="B157" s="2"/>
      <c r="C157" s="136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7"/>
      <c r="BC157" s="137"/>
      <c r="BD157" s="137"/>
      <c r="BE157" s="137"/>
      <c r="BF157" s="137"/>
      <c r="BG157" s="137"/>
      <c r="BH157" s="137"/>
      <c r="BI157" s="137"/>
      <c r="BJ157" s="137"/>
      <c r="BK157" s="137"/>
      <c r="BL157" s="137"/>
      <c r="BM157" s="137"/>
      <c r="BN157" s="137"/>
      <c r="BO157" s="137"/>
      <c r="BP157" s="137"/>
      <c r="BQ157" s="137"/>
      <c r="BR157" s="137"/>
      <c r="BS157" s="137"/>
      <c r="BT157" s="137"/>
      <c r="BU157" s="137"/>
      <c r="BV157" s="137"/>
      <c r="BW157" s="137"/>
      <c r="BX157" s="137"/>
      <c r="BY157" s="137"/>
      <c r="BZ157" s="137"/>
      <c r="CA157" s="138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">
      <c r="A158" s="2"/>
      <c r="B158" s="2"/>
      <c r="C158" s="136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137"/>
      <c r="BK158" s="137"/>
      <c r="BL158" s="137"/>
      <c r="BM158" s="137"/>
      <c r="BN158" s="137"/>
      <c r="BO158" s="137"/>
      <c r="BP158" s="137"/>
      <c r="BQ158" s="137"/>
      <c r="BR158" s="137"/>
      <c r="BS158" s="137"/>
      <c r="BT158" s="137"/>
      <c r="BU158" s="137"/>
      <c r="BV158" s="137"/>
      <c r="BW158" s="137"/>
      <c r="BX158" s="137"/>
      <c r="BY158" s="137"/>
      <c r="BZ158" s="137"/>
      <c r="CA158" s="138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">
      <c r="A159" s="2"/>
      <c r="B159" s="2"/>
      <c r="C159" s="136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  <c r="AZ159" s="137"/>
      <c r="BA159" s="137"/>
      <c r="BB159" s="137"/>
      <c r="BC159" s="137"/>
      <c r="BD159" s="137"/>
      <c r="BE159" s="137"/>
      <c r="BF159" s="137"/>
      <c r="BG159" s="137"/>
      <c r="BH159" s="137"/>
      <c r="BI159" s="137"/>
      <c r="BJ159" s="137"/>
      <c r="BK159" s="137"/>
      <c r="BL159" s="137"/>
      <c r="BM159" s="137"/>
      <c r="BN159" s="137"/>
      <c r="BO159" s="137"/>
      <c r="BP159" s="137"/>
      <c r="BQ159" s="137"/>
      <c r="BR159" s="137"/>
      <c r="BS159" s="137"/>
      <c r="BT159" s="137"/>
      <c r="BU159" s="137"/>
      <c r="BV159" s="137"/>
      <c r="BW159" s="137"/>
      <c r="BX159" s="137"/>
      <c r="BY159" s="137"/>
      <c r="BZ159" s="137"/>
      <c r="CA159" s="138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">
      <c r="A160" s="2"/>
      <c r="B160" s="2"/>
      <c r="C160" s="136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  <c r="AV160" s="137"/>
      <c r="AW160" s="137"/>
      <c r="AX160" s="137"/>
      <c r="AY160" s="137"/>
      <c r="AZ160" s="137"/>
      <c r="BA160" s="137"/>
      <c r="BB160" s="137"/>
      <c r="BC160" s="137"/>
      <c r="BD160" s="137"/>
      <c r="BE160" s="137"/>
      <c r="BF160" s="137"/>
      <c r="BG160" s="137"/>
      <c r="BH160" s="137"/>
      <c r="BI160" s="137"/>
      <c r="BJ160" s="137"/>
      <c r="BK160" s="137"/>
      <c r="BL160" s="137"/>
      <c r="BM160" s="137"/>
      <c r="BN160" s="137"/>
      <c r="BO160" s="137"/>
      <c r="BP160" s="137"/>
      <c r="BQ160" s="137"/>
      <c r="BR160" s="137"/>
      <c r="BS160" s="137"/>
      <c r="BT160" s="137"/>
      <c r="BU160" s="137"/>
      <c r="BV160" s="137"/>
      <c r="BW160" s="137"/>
      <c r="BX160" s="137"/>
      <c r="BY160" s="137"/>
      <c r="BZ160" s="137"/>
      <c r="CA160" s="138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">
      <c r="A161" s="2"/>
      <c r="B161" s="2"/>
      <c r="C161" s="136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  <c r="AV161" s="137"/>
      <c r="AW161" s="137"/>
      <c r="AX161" s="137"/>
      <c r="AY161" s="137"/>
      <c r="AZ161" s="137"/>
      <c r="BA161" s="137"/>
      <c r="BB161" s="137"/>
      <c r="BC161" s="137"/>
      <c r="BD161" s="137"/>
      <c r="BE161" s="137"/>
      <c r="BF161" s="137"/>
      <c r="BG161" s="137"/>
      <c r="BH161" s="137"/>
      <c r="BI161" s="137"/>
      <c r="BJ161" s="137"/>
      <c r="BK161" s="137"/>
      <c r="BL161" s="137"/>
      <c r="BM161" s="137"/>
      <c r="BN161" s="137"/>
      <c r="BO161" s="137"/>
      <c r="BP161" s="137"/>
      <c r="BQ161" s="137"/>
      <c r="BR161" s="137"/>
      <c r="BS161" s="137"/>
      <c r="BT161" s="137"/>
      <c r="BU161" s="137"/>
      <c r="BV161" s="137"/>
      <c r="BW161" s="137"/>
      <c r="BX161" s="137"/>
      <c r="BY161" s="137"/>
      <c r="BZ161" s="137"/>
      <c r="CA161" s="138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">
      <c r="A162" s="2"/>
      <c r="B162" s="2"/>
      <c r="C162" s="136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  <c r="AQ162" s="137"/>
      <c r="AR162" s="137"/>
      <c r="AS162" s="137"/>
      <c r="AT162" s="137"/>
      <c r="AU162" s="137"/>
      <c r="AV162" s="137"/>
      <c r="AW162" s="137"/>
      <c r="AX162" s="137"/>
      <c r="AY162" s="137"/>
      <c r="AZ162" s="137"/>
      <c r="BA162" s="137"/>
      <c r="BB162" s="137"/>
      <c r="BC162" s="137"/>
      <c r="BD162" s="137"/>
      <c r="BE162" s="137"/>
      <c r="BF162" s="137"/>
      <c r="BG162" s="137"/>
      <c r="BH162" s="137"/>
      <c r="BI162" s="137"/>
      <c r="BJ162" s="137"/>
      <c r="BK162" s="137"/>
      <c r="BL162" s="137"/>
      <c r="BM162" s="137"/>
      <c r="BN162" s="137"/>
      <c r="BO162" s="137"/>
      <c r="BP162" s="137"/>
      <c r="BQ162" s="137"/>
      <c r="BR162" s="137"/>
      <c r="BS162" s="137"/>
      <c r="BT162" s="137"/>
      <c r="BU162" s="137"/>
      <c r="BV162" s="137"/>
      <c r="BW162" s="137"/>
      <c r="BX162" s="137"/>
      <c r="BY162" s="137"/>
      <c r="BZ162" s="137"/>
      <c r="CA162" s="138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">
      <c r="A163" s="2"/>
      <c r="B163" s="2"/>
      <c r="C163" s="136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  <c r="AQ163" s="137"/>
      <c r="AR163" s="137"/>
      <c r="AS163" s="137"/>
      <c r="AT163" s="137"/>
      <c r="AU163" s="137"/>
      <c r="AV163" s="137"/>
      <c r="AW163" s="137"/>
      <c r="AX163" s="137"/>
      <c r="AY163" s="137"/>
      <c r="AZ163" s="137"/>
      <c r="BA163" s="137"/>
      <c r="BB163" s="137"/>
      <c r="BC163" s="137"/>
      <c r="BD163" s="137"/>
      <c r="BE163" s="137"/>
      <c r="BF163" s="137"/>
      <c r="BG163" s="137"/>
      <c r="BH163" s="137"/>
      <c r="BI163" s="137"/>
      <c r="BJ163" s="137"/>
      <c r="BK163" s="137"/>
      <c r="BL163" s="137"/>
      <c r="BM163" s="137"/>
      <c r="BN163" s="137"/>
      <c r="BO163" s="137"/>
      <c r="BP163" s="137"/>
      <c r="BQ163" s="137"/>
      <c r="BR163" s="137"/>
      <c r="BS163" s="137"/>
      <c r="BT163" s="137"/>
      <c r="BU163" s="137"/>
      <c r="BV163" s="137"/>
      <c r="BW163" s="137"/>
      <c r="BX163" s="137"/>
      <c r="BY163" s="137"/>
      <c r="BZ163" s="137"/>
      <c r="CA163" s="138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">
      <c r="A164" s="2"/>
      <c r="B164" s="2"/>
      <c r="C164" s="136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  <c r="AZ164" s="137"/>
      <c r="BA164" s="137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7"/>
      <c r="BL164" s="137"/>
      <c r="BM164" s="137"/>
      <c r="BN164" s="137"/>
      <c r="BO164" s="137"/>
      <c r="BP164" s="137"/>
      <c r="BQ164" s="137"/>
      <c r="BR164" s="137"/>
      <c r="BS164" s="137"/>
      <c r="BT164" s="137"/>
      <c r="BU164" s="137"/>
      <c r="BV164" s="137"/>
      <c r="BW164" s="137"/>
      <c r="BX164" s="137"/>
      <c r="BY164" s="137"/>
      <c r="BZ164" s="137"/>
      <c r="CA164" s="138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">
      <c r="A165" s="2"/>
      <c r="B165" s="2"/>
      <c r="C165" s="139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1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">
      <c r="A170" s="2"/>
      <c r="B170" s="2"/>
      <c r="C170" s="2"/>
      <c r="D170" s="129" t="s">
        <v>145</v>
      </c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">
      <c r="A171" s="2"/>
      <c r="B171" s="2"/>
      <c r="C171" s="2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899999999999999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899999999999999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899999999999999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899999999999999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S20:U20"/>
    <mergeCell ref="Y20:AC20"/>
    <mergeCell ref="AD20:AK20"/>
    <mergeCell ref="J18:AJ18"/>
    <mergeCell ref="A19:CB19"/>
    <mergeCell ref="A20:L20"/>
    <mergeCell ref="M20:R20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A22:W22"/>
    <mergeCell ref="X22:AE22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AJ95:BA95"/>
    <mergeCell ref="BB95:BI95"/>
    <mergeCell ref="BJ96:BQ96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AR79:CB84"/>
    <mergeCell ref="BB99:BI99"/>
    <mergeCell ref="BJ99:BQ99"/>
    <mergeCell ref="CB99:CE99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BJ95:BQ95"/>
    <mergeCell ref="CB95:DP95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27:CB29"/>
    <mergeCell ref="A70:CB70"/>
    <mergeCell ref="A71:Q71"/>
  </mergeCells>
  <dataValidations count="1">
    <dataValidation type="list" allowBlank="1" showInputMessage="1" prompt=" - " sqref="F63 AS67 F67 AS65 F65 AS63" xr:uid="{00000000-0002-0000-0000-00000000000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00000000-0002-0000-0000-000001000000}">
          <x14:formula1>
            <xm:f>Listes!$G$5:$G$373</xm:f>
          </x14:formula1>
          <xm:sqref>H16:AB16</xm:sqref>
        </x14:dataValidation>
        <x14:dataValidation type="list" allowBlank="1" showInputMessage="1" showErrorMessage="1" xr:uid="{00000000-0002-0000-0000-000002000000}">
          <x14:formula1>
            <xm:f>Listes!$H$5:$H$7</xm:f>
          </x14:formula1>
          <xm:sqref>BJ18</xm:sqref>
        </x14:dataValidation>
        <x14:dataValidation type="list" allowBlank="1" showInputMessage="1" prompt=" - " xr:uid="{00000000-0002-0000-0000-000003000000}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 xr:uid="{00000000-0002-0000-0000-000004000000}">
          <x14:formula1>
            <xm:f>DISCIPLINE!$D$5:$E$5</xm:f>
          </x14:formula1>
          <xm:sqref>AN16:BA16</xm:sqref>
        </x14:dataValidation>
        <x14:dataValidation type="list" allowBlank="1" showInputMessage="1" showErrorMessage="1" xr:uid="{00000000-0002-0000-0000-000005000000}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75"/>
  <sheetViews>
    <sheetView topLeftCell="A7" workbookViewId="0">
      <selection activeCell="C16" sqref="C16"/>
    </sheetView>
  </sheetViews>
  <sheetFormatPr baseColWidth="10" defaultRowHeight="12.75" x14ac:dyDescent="0.2"/>
  <cols>
    <col min="1" max="1" width="14.42578125" bestFit="1" customWidth="1"/>
    <col min="2" max="2" width="2.28515625" bestFit="1" customWidth="1"/>
    <col min="3" max="3" width="34.28515625" bestFit="1" customWidth="1"/>
    <col min="4" max="4" width="14.85546875" style="76" customWidth="1"/>
    <col min="6" max="6" width="8.42578125" bestFit="1" customWidth="1"/>
    <col min="7" max="7" width="25.28515625" bestFit="1" customWidth="1"/>
  </cols>
  <sheetData>
    <row r="3" spans="1:12" x14ac:dyDescent="0.2">
      <c r="E3" s="55"/>
    </row>
    <row r="4" spans="1:12" x14ac:dyDescent="0.2">
      <c r="E4" s="55"/>
      <c r="J4" s="67" t="s">
        <v>162</v>
      </c>
    </row>
    <row r="5" spans="1:12" x14ac:dyDescent="0.2">
      <c r="B5" s="41" t="s">
        <v>16</v>
      </c>
      <c r="E5" s="48" t="s">
        <v>87</v>
      </c>
      <c r="F5" s="48" t="s">
        <v>88</v>
      </c>
      <c r="G5" s="49">
        <f ca="1">TODAY()</f>
        <v>45826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45827</v>
      </c>
      <c r="H6" s="48" t="s">
        <v>132</v>
      </c>
      <c r="I6" s="48"/>
    </row>
    <row r="7" spans="1:12" x14ac:dyDescent="0.2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45828</v>
      </c>
      <c r="H7" s="48" t="s">
        <v>133</v>
      </c>
      <c r="I7" s="48"/>
    </row>
    <row r="8" spans="1:12" x14ac:dyDescent="0.2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45829</v>
      </c>
      <c r="H8" s="43"/>
      <c r="I8" s="43"/>
    </row>
    <row r="9" spans="1:12" x14ac:dyDescent="0.2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45830</v>
      </c>
      <c r="H9" s="43"/>
      <c r="I9" s="43"/>
    </row>
    <row r="10" spans="1:12" x14ac:dyDescent="0.2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45831</v>
      </c>
      <c r="H10" s="43"/>
      <c r="I10" s="43"/>
    </row>
    <row r="11" spans="1:12" x14ac:dyDescent="0.2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45832</v>
      </c>
      <c r="H11" s="43"/>
      <c r="I11" s="43"/>
    </row>
    <row r="12" spans="1:12" x14ac:dyDescent="0.2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45833</v>
      </c>
      <c r="H12" s="43"/>
      <c r="I12" s="43"/>
    </row>
    <row r="13" spans="1:12" x14ac:dyDescent="0.2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45834</v>
      </c>
      <c r="H13" s="43"/>
      <c r="I13" s="43"/>
    </row>
    <row r="14" spans="1:12" x14ac:dyDescent="0.2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45835</v>
      </c>
      <c r="H14" s="43"/>
      <c r="I14" s="43"/>
    </row>
    <row r="15" spans="1:12" x14ac:dyDescent="0.2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45836</v>
      </c>
      <c r="H15" s="43"/>
      <c r="I15" s="43"/>
    </row>
    <row r="16" spans="1:12" x14ac:dyDescent="0.2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45837</v>
      </c>
      <c r="H16" s="43"/>
      <c r="I16" s="43"/>
    </row>
    <row r="17" spans="1:9" x14ac:dyDescent="0.2">
      <c r="B17" s="41"/>
      <c r="C17" s="47" t="s">
        <v>123</v>
      </c>
      <c r="D17" s="63" t="s">
        <v>166</v>
      </c>
      <c r="E17" s="48"/>
      <c r="F17" s="48"/>
      <c r="G17" s="49">
        <f t="shared" ca="1" si="0"/>
        <v>45838</v>
      </c>
      <c r="H17" s="7"/>
      <c r="I17" s="7"/>
    </row>
    <row r="18" spans="1:9" x14ac:dyDescent="0.2">
      <c r="B18" s="41"/>
      <c r="C18" s="47" t="s">
        <v>124</v>
      </c>
      <c r="D18" s="63" t="s">
        <v>167</v>
      </c>
      <c r="E18" s="48"/>
      <c r="F18" s="48"/>
      <c r="G18" s="49">
        <f t="shared" ca="1" si="0"/>
        <v>45839</v>
      </c>
      <c r="H18" s="7"/>
      <c r="I18" s="7"/>
    </row>
    <row r="19" spans="1:9" x14ac:dyDescent="0.2">
      <c r="B19" s="41"/>
      <c r="C19" s="47" t="s">
        <v>126</v>
      </c>
      <c r="D19" s="63" t="s">
        <v>149</v>
      </c>
      <c r="E19" s="48"/>
      <c r="F19" s="48"/>
      <c r="G19" s="49">
        <f t="shared" ca="1" si="0"/>
        <v>45840</v>
      </c>
      <c r="H19" s="7"/>
      <c r="I19" s="7"/>
    </row>
    <row r="20" spans="1:9" x14ac:dyDescent="0.2">
      <c r="B20" s="41"/>
      <c r="C20" s="47" t="s">
        <v>104</v>
      </c>
      <c r="D20" s="63"/>
      <c r="E20" s="48"/>
      <c r="F20" s="48"/>
      <c r="G20" s="49">
        <f t="shared" ca="1" si="0"/>
        <v>45841</v>
      </c>
      <c r="H20" s="7"/>
      <c r="I20" s="7"/>
    </row>
    <row r="21" spans="1:9" x14ac:dyDescent="0.2">
      <c r="B21" s="41"/>
      <c r="C21" s="47" t="s">
        <v>105</v>
      </c>
      <c r="D21" s="63"/>
      <c r="E21" s="48"/>
      <c r="F21" s="48"/>
      <c r="G21" s="49">
        <f t="shared" ca="1" si="0"/>
        <v>45842</v>
      </c>
      <c r="H21" s="7"/>
      <c r="I21" s="7"/>
    </row>
    <row r="22" spans="1:9" x14ac:dyDescent="0.2">
      <c r="B22" s="41"/>
      <c r="C22" s="47" t="s">
        <v>125</v>
      </c>
      <c r="D22" s="63"/>
      <c r="E22" s="48"/>
      <c r="F22" s="48"/>
      <c r="G22" s="49">
        <f t="shared" ca="1" si="0"/>
        <v>45843</v>
      </c>
      <c r="H22" s="7"/>
      <c r="I22" s="7"/>
    </row>
    <row r="23" spans="1:9" x14ac:dyDescent="0.2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45844</v>
      </c>
      <c r="H23" s="7"/>
      <c r="I23" s="7"/>
    </row>
    <row r="24" spans="1:9" x14ac:dyDescent="0.2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45845</v>
      </c>
      <c r="H24" s="7"/>
      <c r="I24" s="7"/>
    </row>
    <row r="25" spans="1:9" x14ac:dyDescent="0.2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45846</v>
      </c>
      <c r="H25" s="7"/>
      <c r="I25" s="7"/>
    </row>
    <row r="26" spans="1:9" x14ac:dyDescent="0.2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45847</v>
      </c>
      <c r="H26" s="7"/>
      <c r="I26" s="7"/>
    </row>
    <row r="27" spans="1:9" x14ac:dyDescent="0.2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45848</v>
      </c>
      <c r="H27" s="7"/>
      <c r="I27" s="7"/>
    </row>
    <row r="28" spans="1:9" x14ac:dyDescent="0.2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45849</v>
      </c>
      <c r="H28" s="7"/>
      <c r="I28" s="7"/>
    </row>
    <row r="29" spans="1:9" x14ac:dyDescent="0.2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45850</v>
      </c>
      <c r="H29" s="7"/>
      <c r="I29" s="7"/>
    </row>
    <row r="30" spans="1:9" x14ac:dyDescent="0.2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45851</v>
      </c>
      <c r="H30" s="7"/>
      <c r="I30" s="7"/>
    </row>
    <row r="31" spans="1:9" x14ac:dyDescent="0.2">
      <c r="B31" s="41"/>
      <c r="C31" s="48"/>
      <c r="D31" s="63"/>
      <c r="E31" s="48"/>
      <c r="F31" s="48"/>
      <c r="G31" s="49">
        <f t="shared" ca="1" si="0"/>
        <v>45852</v>
      </c>
      <c r="H31" s="7"/>
      <c r="I31" s="7"/>
    </row>
    <row r="32" spans="1:9" x14ac:dyDescent="0.2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45853</v>
      </c>
      <c r="H32" s="7"/>
      <c r="I32" s="7"/>
    </row>
    <row r="33" spans="2:9" x14ac:dyDescent="0.2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45854</v>
      </c>
      <c r="H33" s="7"/>
      <c r="I33" s="7"/>
    </row>
    <row r="34" spans="2:9" x14ac:dyDescent="0.2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45855</v>
      </c>
      <c r="H34" s="7"/>
      <c r="I34" s="7"/>
    </row>
    <row r="35" spans="2:9" x14ac:dyDescent="0.2">
      <c r="E35" s="48"/>
      <c r="F35" s="48"/>
      <c r="G35" s="49">
        <f t="shared" ca="1" si="0"/>
        <v>45856</v>
      </c>
      <c r="H35" s="7"/>
      <c r="I35" s="7"/>
    </row>
    <row r="36" spans="2:9" x14ac:dyDescent="0.2">
      <c r="E36" s="48"/>
      <c r="F36" s="48"/>
      <c r="G36" s="49">
        <f t="shared" ca="1" si="0"/>
        <v>45857</v>
      </c>
      <c r="H36" s="7"/>
      <c r="I36" s="7"/>
    </row>
    <row r="37" spans="2:9" x14ac:dyDescent="0.2">
      <c r="E37" s="48"/>
      <c r="F37" s="48"/>
      <c r="G37" s="49">
        <f t="shared" ca="1" si="0"/>
        <v>45858</v>
      </c>
      <c r="H37" s="7"/>
      <c r="I37" s="7"/>
    </row>
    <row r="38" spans="2:9" x14ac:dyDescent="0.2">
      <c r="E38" s="48"/>
      <c r="F38" s="48"/>
      <c r="G38" s="49">
        <f t="shared" ca="1" si="0"/>
        <v>45859</v>
      </c>
      <c r="H38" s="7"/>
      <c r="I38" s="7"/>
    </row>
    <row r="39" spans="2:9" x14ac:dyDescent="0.2">
      <c r="D39" s="63"/>
      <c r="E39" s="48"/>
      <c r="F39" s="48"/>
      <c r="G39" s="49">
        <f t="shared" ca="1" si="0"/>
        <v>45860</v>
      </c>
      <c r="H39" s="7"/>
      <c r="I39" s="7"/>
    </row>
    <row r="40" spans="2:9" x14ac:dyDescent="0.2">
      <c r="B40" s="41"/>
      <c r="C40" s="47"/>
      <c r="D40" s="63"/>
      <c r="E40" s="48"/>
      <c r="F40" s="48"/>
      <c r="G40" s="49">
        <f t="shared" ca="1" si="0"/>
        <v>45861</v>
      </c>
      <c r="H40" s="7"/>
      <c r="I40" s="7"/>
    </row>
    <row r="41" spans="2:9" x14ac:dyDescent="0.2">
      <c r="B41" s="41"/>
      <c r="D41" s="63"/>
      <c r="E41" s="48"/>
      <c r="F41" s="48"/>
      <c r="G41" s="49">
        <f t="shared" ca="1" si="0"/>
        <v>45862</v>
      </c>
      <c r="H41" s="7"/>
      <c r="I41" s="7"/>
    </row>
    <row r="42" spans="2:9" x14ac:dyDescent="0.2">
      <c r="B42" s="41"/>
      <c r="D42" s="63"/>
      <c r="E42" s="48"/>
      <c r="F42" s="48"/>
      <c r="G42" s="49">
        <f t="shared" ca="1" si="0"/>
        <v>45863</v>
      </c>
      <c r="H42" s="7"/>
      <c r="I42" s="7"/>
    </row>
    <row r="43" spans="2:9" x14ac:dyDescent="0.2">
      <c r="B43" s="41"/>
      <c r="D43" s="63"/>
      <c r="E43" s="48"/>
      <c r="F43" s="48"/>
      <c r="G43" s="49">
        <f t="shared" ca="1" si="0"/>
        <v>45864</v>
      </c>
      <c r="H43" s="7"/>
      <c r="I43" s="7"/>
    </row>
    <row r="44" spans="2:9" x14ac:dyDescent="0.2">
      <c r="B44" s="41"/>
      <c r="D44" s="63"/>
      <c r="E44" s="48"/>
      <c r="F44" s="48"/>
      <c r="G44" s="49">
        <f t="shared" ca="1" si="0"/>
        <v>45865</v>
      </c>
      <c r="H44" s="7"/>
      <c r="I44" s="7"/>
    </row>
    <row r="45" spans="2:9" x14ac:dyDescent="0.2">
      <c r="B45" s="41"/>
      <c r="C45" s="47"/>
      <c r="D45" s="63"/>
      <c r="E45" s="48"/>
      <c r="F45" s="48"/>
      <c r="G45" s="49">
        <f t="shared" ca="1" si="0"/>
        <v>45866</v>
      </c>
      <c r="H45" s="7"/>
      <c r="I45" s="7"/>
    </row>
    <row r="46" spans="2:9" x14ac:dyDescent="0.2">
      <c r="B46" s="41"/>
      <c r="C46" s="47"/>
      <c r="D46" s="63"/>
      <c r="E46" s="48"/>
      <c r="F46" s="48"/>
      <c r="G46" s="49">
        <f t="shared" ca="1" si="0"/>
        <v>45867</v>
      </c>
      <c r="H46" s="7"/>
      <c r="I46" s="7"/>
    </row>
    <row r="47" spans="2:9" x14ac:dyDescent="0.2">
      <c r="B47" s="41"/>
      <c r="C47" s="47"/>
      <c r="D47" s="63"/>
      <c r="E47" s="48"/>
      <c r="F47" s="48"/>
      <c r="G47" s="49">
        <f t="shared" ca="1" si="0"/>
        <v>45868</v>
      </c>
      <c r="H47" s="7"/>
      <c r="I47" s="7"/>
    </row>
    <row r="48" spans="2:9" x14ac:dyDescent="0.2">
      <c r="B48" s="41"/>
      <c r="C48" s="47"/>
      <c r="D48" s="63"/>
      <c r="E48" s="48"/>
      <c r="F48" s="48"/>
      <c r="G48" s="49">
        <f t="shared" ca="1" si="0"/>
        <v>45869</v>
      </c>
      <c r="H48" s="7"/>
      <c r="I48" s="7"/>
    </row>
    <row r="49" spans="2:9" x14ac:dyDescent="0.2">
      <c r="B49" s="41"/>
      <c r="C49" s="47"/>
      <c r="D49" s="63"/>
      <c r="E49" s="48"/>
      <c r="F49" s="48"/>
      <c r="G49" s="49">
        <f t="shared" ca="1" si="0"/>
        <v>45870</v>
      </c>
      <c r="H49" s="7"/>
      <c r="I49" s="7"/>
    </row>
    <row r="50" spans="2:9" x14ac:dyDescent="0.2">
      <c r="B50" s="41"/>
      <c r="C50" s="47"/>
      <c r="D50" s="63"/>
      <c r="E50" s="48"/>
      <c r="F50" s="48"/>
      <c r="G50" s="49">
        <f t="shared" ca="1" si="0"/>
        <v>45871</v>
      </c>
      <c r="H50" s="7"/>
      <c r="I50" s="7"/>
    </row>
    <row r="51" spans="2:9" x14ac:dyDescent="0.2">
      <c r="B51" s="41"/>
      <c r="C51" s="47"/>
      <c r="D51" s="63"/>
      <c r="E51" s="48"/>
      <c r="F51" s="48"/>
      <c r="G51" s="49">
        <f t="shared" ca="1" si="0"/>
        <v>45872</v>
      </c>
      <c r="H51" s="7"/>
      <c r="I51" s="7"/>
    </row>
    <row r="52" spans="2:9" x14ac:dyDescent="0.2">
      <c r="B52" s="41"/>
      <c r="C52" s="47"/>
      <c r="D52" s="63"/>
      <c r="E52" s="48"/>
      <c r="F52" s="48"/>
      <c r="G52" s="49">
        <f t="shared" ca="1" si="0"/>
        <v>45873</v>
      </c>
      <c r="H52" s="7"/>
      <c r="I52" s="7"/>
    </row>
    <row r="53" spans="2:9" x14ac:dyDescent="0.2">
      <c r="B53" s="41"/>
      <c r="C53" s="47"/>
      <c r="D53" s="63"/>
      <c r="E53" s="48"/>
      <c r="F53" s="48"/>
      <c r="G53" s="49">
        <f t="shared" ca="1" si="0"/>
        <v>45874</v>
      </c>
      <c r="H53" s="7"/>
      <c r="I53" s="7"/>
    </row>
    <row r="54" spans="2:9" x14ac:dyDescent="0.2">
      <c r="B54" s="41"/>
      <c r="E54" s="48"/>
      <c r="F54" s="48"/>
      <c r="G54" s="49">
        <f t="shared" ca="1" si="0"/>
        <v>45875</v>
      </c>
      <c r="H54" s="7"/>
      <c r="I54" s="7"/>
    </row>
    <row r="55" spans="2:9" x14ac:dyDescent="0.2">
      <c r="B55" s="41"/>
      <c r="E55" s="48"/>
      <c r="F55" s="48"/>
      <c r="G55" s="49">
        <f t="shared" ca="1" si="0"/>
        <v>45876</v>
      </c>
      <c r="H55" s="7"/>
      <c r="I55" s="7"/>
    </row>
    <row r="56" spans="2:9" x14ac:dyDescent="0.2">
      <c r="B56" s="41"/>
      <c r="E56" s="48"/>
      <c r="F56" s="48"/>
      <c r="G56" s="49">
        <f t="shared" ca="1" si="0"/>
        <v>45877</v>
      </c>
      <c r="H56" s="7"/>
      <c r="I56" s="7"/>
    </row>
    <row r="57" spans="2:9" x14ac:dyDescent="0.2">
      <c r="B57" s="41"/>
      <c r="E57" s="48"/>
      <c r="F57" s="48"/>
      <c r="G57" s="49">
        <f t="shared" ca="1" si="0"/>
        <v>45878</v>
      </c>
      <c r="H57" s="7"/>
      <c r="I57" s="7"/>
    </row>
    <row r="58" spans="2:9" x14ac:dyDescent="0.2">
      <c r="B58" s="41"/>
      <c r="E58" s="48"/>
      <c r="F58" s="48"/>
      <c r="G58" s="49">
        <f t="shared" ca="1" si="0"/>
        <v>45879</v>
      </c>
      <c r="H58" s="7"/>
      <c r="I58" s="7"/>
    </row>
    <row r="59" spans="2:9" x14ac:dyDescent="0.2">
      <c r="B59" s="41"/>
      <c r="E59" s="48"/>
      <c r="F59" s="48"/>
      <c r="G59" s="49">
        <f t="shared" ca="1" si="0"/>
        <v>45880</v>
      </c>
      <c r="H59" s="7"/>
      <c r="I59" s="7"/>
    </row>
    <row r="60" spans="2:9" x14ac:dyDescent="0.2">
      <c r="B60" s="41"/>
      <c r="E60" s="48"/>
      <c r="F60" s="48"/>
      <c r="G60" s="49">
        <f t="shared" ca="1" si="0"/>
        <v>45881</v>
      </c>
      <c r="H60" s="7"/>
      <c r="I60" s="7"/>
    </row>
    <row r="61" spans="2:9" x14ac:dyDescent="0.2">
      <c r="B61" s="41"/>
      <c r="E61" s="48"/>
      <c r="F61" s="48"/>
      <c r="G61" s="49">
        <f t="shared" ca="1" si="0"/>
        <v>45882</v>
      </c>
      <c r="H61" s="7"/>
      <c r="I61" s="7"/>
    </row>
    <row r="62" spans="2:9" x14ac:dyDescent="0.2">
      <c r="B62" s="41"/>
      <c r="E62" s="48"/>
      <c r="F62" s="48"/>
      <c r="G62" s="49">
        <f t="shared" ca="1" si="0"/>
        <v>45883</v>
      </c>
      <c r="H62" s="7"/>
      <c r="I62" s="7"/>
    </row>
    <row r="63" spans="2:9" x14ac:dyDescent="0.2">
      <c r="B63" s="41"/>
      <c r="E63" s="48"/>
      <c r="F63" s="48"/>
      <c r="G63" s="49">
        <f t="shared" ca="1" si="0"/>
        <v>45884</v>
      </c>
      <c r="H63" s="7"/>
      <c r="I63" s="7"/>
    </row>
    <row r="64" spans="2:9" x14ac:dyDescent="0.2">
      <c r="B64" s="41"/>
      <c r="E64" s="48"/>
      <c r="F64" s="48"/>
      <c r="G64" s="49">
        <f t="shared" ca="1" si="0"/>
        <v>45885</v>
      </c>
      <c r="H64" s="7"/>
      <c r="I64" s="7"/>
    </row>
    <row r="65" spans="2:9" x14ac:dyDescent="0.2">
      <c r="B65" s="41"/>
      <c r="E65" s="48"/>
      <c r="F65" s="48"/>
      <c r="G65" s="49">
        <f t="shared" ca="1" si="0"/>
        <v>45886</v>
      </c>
      <c r="H65" s="7"/>
      <c r="I65" s="7"/>
    </row>
    <row r="66" spans="2:9" x14ac:dyDescent="0.2">
      <c r="B66" s="41"/>
      <c r="C66" s="47"/>
      <c r="D66" s="63"/>
      <c r="E66" s="48"/>
      <c r="F66" s="48"/>
      <c r="G66" s="49">
        <f t="shared" ca="1" si="0"/>
        <v>45887</v>
      </c>
      <c r="H66" s="7"/>
      <c r="I66" s="7"/>
    </row>
    <row r="67" spans="2:9" x14ac:dyDescent="0.2">
      <c r="B67" s="41"/>
      <c r="C67" s="47"/>
      <c r="D67" s="63"/>
      <c r="E67" s="48"/>
      <c r="F67" s="48"/>
      <c r="G67" s="49">
        <f t="shared" ca="1" si="0"/>
        <v>45888</v>
      </c>
      <c r="H67" s="7"/>
      <c r="I67" s="7"/>
    </row>
    <row r="68" spans="2:9" x14ac:dyDescent="0.2">
      <c r="B68" s="41"/>
      <c r="C68" s="47"/>
      <c r="D68" s="63"/>
      <c r="E68" s="48"/>
      <c r="F68" s="48"/>
      <c r="G68" s="49">
        <f t="shared" ca="1" si="0"/>
        <v>45889</v>
      </c>
      <c r="H68" s="7"/>
      <c r="I68" s="7"/>
    </row>
    <row r="69" spans="2:9" x14ac:dyDescent="0.2">
      <c r="B69" s="41"/>
      <c r="C69" s="47"/>
      <c r="D69" s="63"/>
      <c r="E69" s="48"/>
      <c r="F69" s="48"/>
      <c r="G69" s="49">
        <f t="shared" ca="1" si="0"/>
        <v>45890</v>
      </c>
      <c r="H69" s="7"/>
      <c r="I69" s="7"/>
    </row>
    <row r="70" spans="2:9" x14ac:dyDescent="0.2">
      <c r="B70" s="41"/>
      <c r="C70" s="47"/>
      <c r="D70" s="63"/>
      <c r="E70" s="48"/>
      <c r="F70" s="48"/>
      <c r="G70" s="49">
        <f t="shared" ref="G70:G133" ca="1" si="1">G69+1</f>
        <v>45891</v>
      </c>
      <c r="H70" s="7"/>
      <c r="I70" s="7"/>
    </row>
    <row r="71" spans="2:9" x14ac:dyDescent="0.2">
      <c r="B71" s="41"/>
      <c r="C71" s="47"/>
      <c r="D71" s="63"/>
      <c r="E71" s="48"/>
      <c r="F71" s="48"/>
      <c r="G71" s="49">
        <f t="shared" ca="1" si="1"/>
        <v>45892</v>
      </c>
      <c r="H71" s="7"/>
      <c r="I71" s="7"/>
    </row>
    <row r="72" spans="2:9" x14ac:dyDescent="0.2">
      <c r="B72" s="41"/>
      <c r="C72" s="47"/>
      <c r="D72" s="63"/>
      <c r="E72" s="48"/>
      <c r="F72" s="48"/>
      <c r="G72" s="49">
        <f t="shared" ca="1" si="1"/>
        <v>45893</v>
      </c>
      <c r="H72" s="7"/>
      <c r="I72" s="7"/>
    </row>
    <row r="73" spans="2:9" x14ac:dyDescent="0.2">
      <c r="B73" s="41"/>
      <c r="C73" s="47"/>
      <c r="D73" s="63"/>
      <c r="E73" s="48"/>
      <c r="F73" s="48"/>
      <c r="G73" s="49">
        <f t="shared" ca="1" si="1"/>
        <v>45894</v>
      </c>
      <c r="H73" s="7"/>
      <c r="I73" s="7"/>
    </row>
    <row r="74" spans="2:9" x14ac:dyDescent="0.2">
      <c r="B74" s="41"/>
      <c r="C74" s="47"/>
      <c r="D74" s="63"/>
      <c r="E74" s="48"/>
      <c r="F74" s="48"/>
      <c r="G74" s="49">
        <f t="shared" ca="1" si="1"/>
        <v>45895</v>
      </c>
      <c r="H74" s="7"/>
      <c r="I74" s="7"/>
    </row>
    <row r="75" spans="2:9" x14ac:dyDescent="0.2">
      <c r="B75" s="41"/>
      <c r="C75" s="47"/>
      <c r="D75" s="63"/>
      <c r="E75" s="48"/>
      <c r="F75" s="48"/>
      <c r="G75" s="49">
        <f t="shared" ca="1" si="1"/>
        <v>45896</v>
      </c>
      <c r="H75" s="7"/>
      <c r="I75" s="7"/>
    </row>
    <row r="76" spans="2:9" x14ac:dyDescent="0.2">
      <c r="B76" s="41"/>
      <c r="C76" s="47"/>
      <c r="D76" s="63"/>
      <c r="E76" s="48"/>
      <c r="F76" s="48"/>
      <c r="G76" s="49">
        <f t="shared" ca="1" si="1"/>
        <v>45897</v>
      </c>
      <c r="H76" s="7"/>
      <c r="I76" s="7"/>
    </row>
    <row r="77" spans="2:9" x14ac:dyDescent="0.2">
      <c r="B77" s="41"/>
      <c r="C77" s="47"/>
      <c r="D77" s="63"/>
      <c r="E77" s="48"/>
      <c r="F77" s="48"/>
      <c r="G77" s="49">
        <f t="shared" ca="1" si="1"/>
        <v>45898</v>
      </c>
      <c r="H77" s="7"/>
      <c r="I77" s="7"/>
    </row>
    <row r="78" spans="2:9" x14ac:dyDescent="0.2">
      <c r="B78" s="41"/>
      <c r="C78" s="47"/>
      <c r="D78" s="63"/>
      <c r="E78" s="48"/>
      <c r="F78" s="48"/>
      <c r="G78" s="49">
        <f t="shared" ca="1" si="1"/>
        <v>45899</v>
      </c>
      <c r="H78" s="7"/>
      <c r="I78" s="7"/>
    </row>
    <row r="79" spans="2:9" x14ac:dyDescent="0.2">
      <c r="B79" s="41"/>
      <c r="C79" s="47"/>
      <c r="D79" s="63"/>
      <c r="E79" s="48"/>
      <c r="F79" s="48"/>
      <c r="G79" s="49">
        <f t="shared" ca="1" si="1"/>
        <v>45900</v>
      </c>
      <c r="H79" s="7"/>
      <c r="I79" s="7"/>
    </row>
    <row r="80" spans="2:9" x14ac:dyDescent="0.2">
      <c r="B80" s="41"/>
      <c r="C80" s="47"/>
      <c r="D80" s="63"/>
      <c r="E80" s="48"/>
      <c r="F80" s="48"/>
      <c r="G80" s="49">
        <f t="shared" ca="1" si="1"/>
        <v>45901</v>
      </c>
      <c r="H80" s="7"/>
      <c r="I80" s="7"/>
    </row>
    <row r="81" spans="2:9" x14ac:dyDescent="0.2">
      <c r="B81" s="41"/>
      <c r="C81" s="47"/>
      <c r="D81" s="63"/>
      <c r="E81" s="48"/>
      <c r="F81" s="48"/>
      <c r="G81" s="49">
        <f t="shared" ca="1" si="1"/>
        <v>45902</v>
      </c>
      <c r="H81" s="7"/>
      <c r="I81" s="7"/>
    </row>
    <row r="82" spans="2:9" x14ac:dyDescent="0.2">
      <c r="B82" s="41"/>
      <c r="C82" s="47"/>
      <c r="D82" s="63"/>
      <c r="E82" s="48"/>
      <c r="F82" s="48"/>
      <c r="G82" s="49">
        <f t="shared" ca="1" si="1"/>
        <v>45903</v>
      </c>
      <c r="H82" s="7"/>
      <c r="I82" s="7"/>
    </row>
    <row r="83" spans="2:9" x14ac:dyDescent="0.2">
      <c r="B83" s="41"/>
      <c r="C83" s="47"/>
      <c r="D83" s="63"/>
      <c r="E83" s="48"/>
      <c r="F83" s="48"/>
      <c r="G83" s="49">
        <f t="shared" ca="1" si="1"/>
        <v>45904</v>
      </c>
      <c r="H83" s="7"/>
      <c r="I83" s="7"/>
    </row>
    <row r="84" spans="2:9" x14ac:dyDescent="0.2">
      <c r="B84" s="41"/>
      <c r="C84" s="47"/>
      <c r="D84" s="63"/>
      <c r="E84" s="48"/>
      <c r="F84" s="48"/>
      <c r="G84" s="49">
        <f t="shared" ca="1" si="1"/>
        <v>45905</v>
      </c>
      <c r="H84" s="7"/>
      <c r="I84" s="7"/>
    </row>
    <row r="85" spans="2:9" x14ac:dyDescent="0.2">
      <c r="B85" s="41"/>
      <c r="C85" s="47"/>
      <c r="D85" s="63"/>
      <c r="E85" s="48"/>
      <c r="F85" s="48"/>
      <c r="G85" s="49">
        <f t="shared" ca="1" si="1"/>
        <v>45906</v>
      </c>
      <c r="H85" s="7"/>
      <c r="I85" s="7"/>
    </row>
    <row r="86" spans="2:9" x14ac:dyDescent="0.2">
      <c r="B86" s="41"/>
      <c r="C86" s="47"/>
      <c r="D86" s="63"/>
      <c r="E86" s="48"/>
      <c r="F86" s="48"/>
      <c r="G86" s="49">
        <f t="shared" ca="1" si="1"/>
        <v>45907</v>
      </c>
      <c r="H86" s="7"/>
      <c r="I86" s="7"/>
    </row>
    <row r="87" spans="2:9" x14ac:dyDescent="0.2">
      <c r="B87" s="41"/>
      <c r="C87" s="47"/>
      <c r="D87" s="63"/>
      <c r="E87" s="48"/>
      <c r="F87" s="48"/>
      <c r="G87" s="49">
        <f t="shared" ca="1" si="1"/>
        <v>45908</v>
      </c>
      <c r="H87" s="7"/>
      <c r="I87" s="7"/>
    </row>
    <row r="88" spans="2:9" x14ac:dyDescent="0.2">
      <c r="B88" s="41"/>
      <c r="C88" s="47"/>
      <c r="D88" s="63"/>
      <c r="E88" s="48"/>
      <c r="F88" s="48"/>
      <c r="G88" s="49">
        <f t="shared" ca="1" si="1"/>
        <v>45909</v>
      </c>
      <c r="H88" s="7"/>
      <c r="I88" s="7"/>
    </row>
    <row r="89" spans="2:9" x14ac:dyDescent="0.2">
      <c r="B89" s="41"/>
      <c r="C89" s="47"/>
      <c r="D89" s="63"/>
      <c r="E89" s="48"/>
      <c r="F89" s="48"/>
      <c r="G89" s="49">
        <f t="shared" ca="1" si="1"/>
        <v>45910</v>
      </c>
      <c r="H89" s="7"/>
      <c r="I89" s="7"/>
    </row>
    <row r="90" spans="2:9" x14ac:dyDescent="0.2">
      <c r="B90" s="41"/>
      <c r="C90" s="47"/>
      <c r="D90" s="63"/>
      <c r="E90" s="48"/>
      <c r="F90" s="48"/>
      <c r="G90" s="49">
        <f t="shared" ca="1" si="1"/>
        <v>45911</v>
      </c>
      <c r="H90" s="7"/>
      <c r="I90" s="7"/>
    </row>
    <row r="91" spans="2:9" x14ac:dyDescent="0.2">
      <c r="B91" s="41"/>
      <c r="C91" s="47"/>
      <c r="D91" s="63"/>
      <c r="E91" s="48"/>
      <c r="F91" s="48"/>
      <c r="G91" s="49">
        <f t="shared" ca="1" si="1"/>
        <v>45912</v>
      </c>
      <c r="H91" s="7"/>
      <c r="I91" s="7"/>
    </row>
    <row r="92" spans="2:9" x14ac:dyDescent="0.2">
      <c r="B92" s="41"/>
      <c r="C92" s="47"/>
      <c r="D92" s="63"/>
      <c r="E92" s="48"/>
      <c r="F92" s="48"/>
      <c r="G92" s="49">
        <f t="shared" ca="1" si="1"/>
        <v>45913</v>
      </c>
      <c r="H92" s="7"/>
      <c r="I92" s="7"/>
    </row>
    <row r="93" spans="2:9" x14ac:dyDescent="0.2">
      <c r="B93" s="41"/>
      <c r="C93" s="47"/>
      <c r="D93" s="63"/>
      <c r="E93" s="48"/>
      <c r="F93" s="48"/>
      <c r="G93" s="49">
        <f t="shared" ca="1" si="1"/>
        <v>45914</v>
      </c>
      <c r="H93" s="7"/>
      <c r="I93" s="7"/>
    </row>
    <row r="94" spans="2:9" x14ac:dyDescent="0.2">
      <c r="B94" s="41"/>
      <c r="C94" s="47"/>
      <c r="D94" s="63"/>
      <c r="E94" s="48"/>
      <c r="F94" s="48"/>
      <c r="G94" s="49">
        <f t="shared" ca="1" si="1"/>
        <v>45915</v>
      </c>
      <c r="H94" s="7"/>
      <c r="I94" s="7"/>
    </row>
    <row r="95" spans="2:9" x14ac:dyDescent="0.2">
      <c r="B95" s="41"/>
      <c r="C95" s="47"/>
      <c r="D95" s="63"/>
      <c r="E95" s="48"/>
      <c r="F95" s="48"/>
      <c r="G95" s="49">
        <f t="shared" ca="1" si="1"/>
        <v>45916</v>
      </c>
      <c r="H95" s="7"/>
      <c r="I95" s="7"/>
    </row>
    <row r="96" spans="2:9" x14ac:dyDescent="0.2">
      <c r="B96" s="41"/>
      <c r="C96" s="47"/>
      <c r="D96" s="63"/>
      <c r="E96" s="48"/>
      <c r="F96" s="48"/>
      <c r="G96" s="49">
        <f t="shared" ca="1" si="1"/>
        <v>45917</v>
      </c>
      <c r="H96" s="7"/>
      <c r="I96" s="7"/>
    </row>
    <row r="97" spans="2:9" x14ac:dyDescent="0.2">
      <c r="B97" s="41"/>
      <c r="C97" s="47"/>
      <c r="D97" s="63"/>
      <c r="E97" s="48"/>
      <c r="F97" s="48"/>
      <c r="G97" s="49">
        <f t="shared" ca="1" si="1"/>
        <v>45918</v>
      </c>
      <c r="H97" s="7"/>
      <c r="I97" s="7"/>
    </row>
    <row r="98" spans="2:9" x14ac:dyDescent="0.2">
      <c r="B98" s="41"/>
      <c r="C98" s="47"/>
      <c r="D98" s="63"/>
      <c r="E98" s="48"/>
      <c r="F98" s="48"/>
      <c r="G98" s="49">
        <f t="shared" ca="1" si="1"/>
        <v>45919</v>
      </c>
      <c r="H98" s="7"/>
      <c r="I98" s="7"/>
    </row>
    <row r="99" spans="2:9" x14ac:dyDescent="0.2">
      <c r="B99" s="41"/>
      <c r="C99" s="47"/>
      <c r="D99" s="63"/>
      <c r="E99" s="48"/>
      <c r="F99" s="48"/>
      <c r="G99" s="49">
        <f t="shared" ca="1" si="1"/>
        <v>45920</v>
      </c>
      <c r="H99" s="7"/>
      <c r="I99" s="7"/>
    </row>
    <row r="100" spans="2:9" x14ac:dyDescent="0.2">
      <c r="B100" s="41"/>
      <c r="C100" s="47"/>
      <c r="D100" s="63"/>
      <c r="E100" s="48"/>
      <c r="F100" s="48"/>
      <c r="G100" s="49">
        <f t="shared" ca="1" si="1"/>
        <v>45921</v>
      </c>
      <c r="H100" s="7"/>
      <c r="I100" s="7"/>
    </row>
    <row r="101" spans="2:9" x14ac:dyDescent="0.2">
      <c r="B101" s="41"/>
      <c r="C101" s="47"/>
      <c r="D101" s="63"/>
      <c r="E101" s="48"/>
      <c r="F101" s="48"/>
      <c r="G101" s="49">
        <f t="shared" ca="1" si="1"/>
        <v>45922</v>
      </c>
      <c r="H101" s="7"/>
      <c r="I101" s="7"/>
    </row>
    <row r="102" spans="2:9" x14ac:dyDescent="0.2">
      <c r="B102" s="41"/>
      <c r="C102" s="47"/>
      <c r="D102" s="63"/>
      <c r="E102" s="48"/>
      <c r="F102" s="48"/>
      <c r="G102" s="49">
        <f t="shared" ca="1" si="1"/>
        <v>45923</v>
      </c>
      <c r="H102" s="7"/>
      <c r="I102" s="7"/>
    </row>
    <row r="103" spans="2:9" x14ac:dyDescent="0.2">
      <c r="B103" s="41"/>
      <c r="C103" s="47"/>
      <c r="D103" s="63"/>
      <c r="E103" s="48"/>
      <c r="F103" s="48"/>
      <c r="G103" s="49">
        <f t="shared" ca="1" si="1"/>
        <v>45924</v>
      </c>
      <c r="H103" s="7"/>
      <c r="I103" s="7"/>
    </row>
    <row r="104" spans="2:9" x14ac:dyDescent="0.2">
      <c r="B104" s="41"/>
      <c r="C104" s="47"/>
      <c r="D104" s="63"/>
      <c r="E104" s="48"/>
      <c r="F104" s="48"/>
      <c r="G104" s="49">
        <f t="shared" ca="1" si="1"/>
        <v>45925</v>
      </c>
      <c r="H104" s="7"/>
      <c r="I104" s="7"/>
    </row>
    <row r="105" spans="2:9" x14ac:dyDescent="0.2">
      <c r="B105" s="41"/>
      <c r="C105" s="47"/>
      <c r="D105" s="63"/>
      <c r="E105" s="48"/>
      <c r="F105" s="48"/>
      <c r="G105" s="49">
        <f t="shared" ca="1" si="1"/>
        <v>45926</v>
      </c>
      <c r="H105" s="7"/>
      <c r="I105" s="7"/>
    </row>
    <row r="106" spans="2:9" x14ac:dyDescent="0.2">
      <c r="B106" s="41"/>
      <c r="C106" s="47"/>
      <c r="D106" s="63"/>
      <c r="E106" s="48"/>
      <c r="F106" s="48"/>
      <c r="G106" s="49">
        <f t="shared" ca="1" si="1"/>
        <v>45927</v>
      </c>
      <c r="H106" s="7"/>
      <c r="I106" s="7"/>
    </row>
    <row r="107" spans="2:9" x14ac:dyDescent="0.2">
      <c r="B107" s="41"/>
      <c r="C107" s="47"/>
      <c r="D107" s="63"/>
      <c r="E107" s="48"/>
      <c r="F107" s="48"/>
      <c r="G107" s="49">
        <f t="shared" ca="1" si="1"/>
        <v>45928</v>
      </c>
      <c r="H107" s="7"/>
      <c r="I107" s="7"/>
    </row>
    <row r="108" spans="2:9" x14ac:dyDescent="0.2">
      <c r="B108" s="41"/>
      <c r="C108" s="47"/>
      <c r="D108" s="63"/>
      <c r="E108" s="48"/>
      <c r="F108" s="48"/>
      <c r="G108" s="49">
        <f t="shared" ca="1" si="1"/>
        <v>45929</v>
      </c>
      <c r="H108" s="7"/>
      <c r="I108" s="7"/>
    </row>
    <row r="109" spans="2:9" x14ac:dyDescent="0.2">
      <c r="B109" s="41"/>
      <c r="C109" s="47"/>
      <c r="D109" s="63"/>
      <c r="E109" s="48"/>
      <c r="F109" s="48"/>
      <c r="G109" s="49">
        <f t="shared" ca="1" si="1"/>
        <v>45930</v>
      </c>
      <c r="H109" s="7"/>
      <c r="I109" s="7"/>
    </row>
    <row r="110" spans="2:9" x14ac:dyDescent="0.2">
      <c r="B110" s="41"/>
      <c r="C110" s="47"/>
      <c r="D110" s="63"/>
      <c r="E110" s="48"/>
      <c r="F110" s="48"/>
      <c r="G110" s="49">
        <f t="shared" ca="1" si="1"/>
        <v>45931</v>
      </c>
      <c r="H110" s="7"/>
      <c r="I110" s="7"/>
    </row>
    <row r="111" spans="2:9" x14ac:dyDescent="0.2">
      <c r="B111" s="41"/>
      <c r="C111" s="47"/>
      <c r="D111" s="63"/>
      <c r="E111" s="48"/>
      <c r="F111" s="48"/>
      <c r="G111" s="49">
        <f t="shared" ca="1" si="1"/>
        <v>45932</v>
      </c>
      <c r="H111" s="7"/>
      <c r="I111" s="7"/>
    </row>
    <row r="112" spans="2:9" x14ac:dyDescent="0.2">
      <c r="B112" s="41"/>
      <c r="C112" s="47"/>
      <c r="D112" s="63"/>
      <c r="E112" s="48"/>
      <c r="F112" s="48"/>
      <c r="G112" s="49">
        <f t="shared" ca="1" si="1"/>
        <v>45933</v>
      </c>
      <c r="H112" s="7"/>
      <c r="I112" s="7"/>
    </row>
    <row r="113" spans="2:9" x14ac:dyDescent="0.2">
      <c r="B113" s="41"/>
      <c r="C113" s="47"/>
      <c r="D113" s="63"/>
      <c r="E113" s="48"/>
      <c r="F113" s="48"/>
      <c r="G113" s="49">
        <f t="shared" ca="1" si="1"/>
        <v>45934</v>
      </c>
      <c r="H113" s="7"/>
      <c r="I113" s="7"/>
    </row>
    <row r="114" spans="2:9" x14ac:dyDescent="0.2">
      <c r="B114" s="41"/>
      <c r="C114" s="47"/>
      <c r="D114" s="63"/>
      <c r="E114" s="48"/>
      <c r="F114" s="48"/>
      <c r="G114" s="49">
        <f t="shared" ca="1" si="1"/>
        <v>45935</v>
      </c>
      <c r="H114" s="7"/>
      <c r="I114" s="7"/>
    </row>
    <row r="115" spans="2:9" x14ac:dyDescent="0.2">
      <c r="B115" s="41"/>
      <c r="C115" s="47"/>
      <c r="D115" s="63"/>
      <c r="E115" s="48"/>
      <c r="F115" s="48"/>
      <c r="G115" s="49">
        <f t="shared" ca="1" si="1"/>
        <v>45936</v>
      </c>
      <c r="H115" s="7"/>
      <c r="I115" s="7"/>
    </row>
    <row r="116" spans="2:9" x14ac:dyDescent="0.2">
      <c r="B116" s="41"/>
      <c r="C116" s="47"/>
      <c r="D116" s="63"/>
      <c r="E116" s="48"/>
      <c r="F116" s="48"/>
      <c r="G116" s="49">
        <f t="shared" ca="1" si="1"/>
        <v>45937</v>
      </c>
      <c r="H116" s="7"/>
      <c r="I116" s="7"/>
    </row>
    <row r="117" spans="2:9" x14ac:dyDescent="0.2">
      <c r="B117" s="41"/>
      <c r="C117" s="47"/>
      <c r="D117" s="63"/>
      <c r="E117" s="48"/>
      <c r="F117" s="48"/>
      <c r="G117" s="49">
        <f t="shared" ca="1" si="1"/>
        <v>45938</v>
      </c>
      <c r="H117" s="7"/>
      <c r="I117" s="7"/>
    </row>
    <row r="118" spans="2:9" x14ac:dyDescent="0.2">
      <c r="B118" s="41"/>
      <c r="C118" s="47"/>
      <c r="D118" s="63"/>
      <c r="E118" s="48"/>
      <c r="F118" s="48"/>
      <c r="G118" s="49">
        <f t="shared" ca="1" si="1"/>
        <v>45939</v>
      </c>
      <c r="H118" s="7"/>
      <c r="I118" s="7"/>
    </row>
    <row r="119" spans="2:9" x14ac:dyDescent="0.2">
      <c r="B119" s="41"/>
      <c r="C119" s="47"/>
      <c r="D119" s="63"/>
      <c r="E119" s="48"/>
      <c r="F119" s="48"/>
      <c r="G119" s="49">
        <f t="shared" ca="1" si="1"/>
        <v>45940</v>
      </c>
      <c r="H119" s="7"/>
      <c r="I119" s="7"/>
    </row>
    <row r="120" spans="2:9" x14ac:dyDescent="0.2">
      <c r="B120" s="41"/>
      <c r="C120" s="47"/>
      <c r="D120" s="63"/>
      <c r="E120" s="48"/>
      <c r="F120" s="48"/>
      <c r="G120" s="49">
        <f t="shared" ca="1" si="1"/>
        <v>45941</v>
      </c>
      <c r="H120" s="7"/>
      <c r="I120" s="7"/>
    </row>
    <row r="121" spans="2:9" x14ac:dyDescent="0.2">
      <c r="B121" s="41"/>
      <c r="C121" s="47"/>
      <c r="D121" s="63"/>
      <c r="E121" s="48"/>
      <c r="F121" s="48"/>
      <c r="G121" s="49">
        <f t="shared" ca="1" si="1"/>
        <v>45942</v>
      </c>
      <c r="H121" s="7"/>
      <c r="I121" s="7"/>
    </row>
    <row r="122" spans="2:9" x14ac:dyDescent="0.2">
      <c r="B122" s="41"/>
      <c r="C122" s="47"/>
      <c r="D122" s="63"/>
      <c r="E122" s="48"/>
      <c r="F122" s="48"/>
      <c r="G122" s="49">
        <f t="shared" ca="1" si="1"/>
        <v>45943</v>
      </c>
      <c r="H122" s="7"/>
      <c r="I122" s="7"/>
    </row>
    <row r="123" spans="2:9" x14ac:dyDescent="0.2">
      <c r="B123" s="41"/>
      <c r="C123" s="47"/>
      <c r="D123" s="63"/>
      <c r="E123" s="48"/>
      <c r="F123" s="48"/>
      <c r="G123" s="49">
        <f t="shared" ca="1" si="1"/>
        <v>45944</v>
      </c>
      <c r="H123" s="7"/>
      <c r="I123" s="7"/>
    </row>
    <row r="124" spans="2:9" x14ac:dyDescent="0.2">
      <c r="B124" s="41"/>
      <c r="C124" s="47"/>
      <c r="D124" s="63"/>
      <c r="E124" s="48"/>
      <c r="F124" s="48"/>
      <c r="G124" s="49">
        <f t="shared" ca="1" si="1"/>
        <v>45945</v>
      </c>
      <c r="H124" s="7"/>
      <c r="I124" s="7"/>
    </row>
    <row r="125" spans="2:9" x14ac:dyDescent="0.2">
      <c r="B125" s="41"/>
      <c r="C125" s="47"/>
      <c r="D125" s="63"/>
      <c r="E125" s="48"/>
      <c r="F125" s="48"/>
      <c r="G125" s="49">
        <f t="shared" ca="1" si="1"/>
        <v>45946</v>
      </c>
      <c r="H125" s="7"/>
      <c r="I125" s="7"/>
    </row>
    <row r="126" spans="2:9" x14ac:dyDescent="0.2">
      <c r="B126" s="41"/>
      <c r="C126" s="47"/>
      <c r="D126" s="63"/>
      <c r="E126" s="48"/>
      <c r="F126" s="48"/>
      <c r="G126" s="49">
        <f t="shared" ca="1" si="1"/>
        <v>45947</v>
      </c>
      <c r="H126" s="7"/>
      <c r="I126" s="7"/>
    </row>
    <row r="127" spans="2:9" x14ac:dyDescent="0.2">
      <c r="B127" s="41"/>
      <c r="C127" s="47"/>
      <c r="D127" s="63"/>
      <c r="E127" s="48"/>
      <c r="F127" s="48"/>
      <c r="G127" s="49">
        <f t="shared" ca="1" si="1"/>
        <v>45948</v>
      </c>
      <c r="H127" s="7"/>
      <c r="I127" s="7"/>
    </row>
    <row r="128" spans="2:9" x14ac:dyDescent="0.2">
      <c r="B128" s="41"/>
      <c r="C128" s="47"/>
      <c r="D128" s="63"/>
      <c r="E128" s="48"/>
      <c r="F128" s="48"/>
      <c r="G128" s="49">
        <f t="shared" ca="1" si="1"/>
        <v>45949</v>
      </c>
      <c r="H128" s="7"/>
      <c r="I128" s="7"/>
    </row>
    <row r="129" spans="2:9" x14ac:dyDescent="0.2">
      <c r="B129" s="41"/>
      <c r="C129" s="47"/>
      <c r="D129" s="63"/>
      <c r="E129" s="48"/>
      <c r="F129" s="48"/>
      <c r="G129" s="49">
        <f t="shared" ca="1" si="1"/>
        <v>45950</v>
      </c>
      <c r="H129" s="7"/>
      <c r="I129" s="7"/>
    </row>
    <row r="130" spans="2:9" x14ac:dyDescent="0.2">
      <c r="B130" s="41"/>
      <c r="C130" s="47"/>
      <c r="D130" s="63"/>
      <c r="E130" s="48"/>
      <c r="F130" s="48"/>
      <c r="G130" s="49">
        <f t="shared" ca="1" si="1"/>
        <v>45951</v>
      </c>
      <c r="H130" s="7"/>
      <c r="I130" s="7"/>
    </row>
    <row r="131" spans="2:9" x14ac:dyDescent="0.2">
      <c r="B131" s="41"/>
      <c r="C131" s="47"/>
      <c r="D131" s="63"/>
      <c r="E131" s="48"/>
      <c r="F131" s="48"/>
      <c r="G131" s="49">
        <f t="shared" ca="1" si="1"/>
        <v>45952</v>
      </c>
      <c r="H131" s="7"/>
      <c r="I131" s="7"/>
    </row>
    <row r="132" spans="2:9" x14ac:dyDescent="0.2">
      <c r="B132" s="41"/>
      <c r="C132" s="47"/>
      <c r="D132" s="63"/>
      <c r="E132" s="48"/>
      <c r="F132" s="48"/>
      <c r="G132" s="49">
        <f t="shared" ca="1" si="1"/>
        <v>45953</v>
      </c>
      <c r="H132" s="7"/>
      <c r="I132" s="7"/>
    </row>
    <row r="133" spans="2:9" x14ac:dyDescent="0.2">
      <c r="B133" s="41"/>
      <c r="C133" s="47"/>
      <c r="D133" s="63"/>
      <c r="E133" s="48"/>
      <c r="F133" s="48"/>
      <c r="G133" s="49">
        <f t="shared" ca="1" si="1"/>
        <v>45954</v>
      </c>
      <c r="H133" s="7"/>
      <c r="I133" s="7"/>
    </row>
    <row r="134" spans="2:9" x14ac:dyDescent="0.2">
      <c r="B134" s="41"/>
      <c r="C134" s="47"/>
      <c r="D134" s="63"/>
      <c r="E134" s="48"/>
      <c r="F134" s="48"/>
      <c r="G134" s="49">
        <f t="shared" ref="G134:G197" ca="1" si="2">G133+1</f>
        <v>45955</v>
      </c>
      <c r="H134" s="7"/>
      <c r="I134" s="7"/>
    </row>
    <row r="135" spans="2:9" x14ac:dyDescent="0.2">
      <c r="B135" s="41"/>
      <c r="C135" s="47"/>
      <c r="D135" s="63"/>
      <c r="E135" s="48"/>
      <c r="F135" s="48"/>
      <c r="G135" s="49">
        <f t="shared" ca="1" si="2"/>
        <v>45956</v>
      </c>
      <c r="H135" s="7"/>
      <c r="I135" s="7"/>
    </row>
    <row r="136" spans="2:9" x14ac:dyDescent="0.2">
      <c r="B136" s="41"/>
      <c r="C136" s="47"/>
      <c r="D136" s="63"/>
      <c r="E136" s="48"/>
      <c r="F136" s="48"/>
      <c r="G136" s="49">
        <f t="shared" ca="1" si="2"/>
        <v>45957</v>
      </c>
      <c r="H136" s="7"/>
      <c r="I136" s="7"/>
    </row>
    <row r="137" spans="2:9" x14ac:dyDescent="0.2">
      <c r="B137" s="41"/>
      <c r="C137" s="47"/>
      <c r="D137" s="63"/>
      <c r="E137" s="48"/>
      <c r="F137" s="48"/>
      <c r="G137" s="49">
        <f t="shared" ca="1" si="2"/>
        <v>45958</v>
      </c>
      <c r="H137" s="7"/>
      <c r="I137" s="7"/>
    </row>
    <row r="138" spans="2:9" x14ac:dyDescent="0.2">
      <c r="B138" s="41"/>
      <c r="C138" s="47"/>
      <c r="D138" s="63"/>
      <c r="E138" s="48"/>
      <c r="F138" s="48"/>
      <c r="G138" s="49">
        <f t="shared" ca="1" si="2"/>
        <v>45959</v>
      </c>
      <c r="H138" s="7"/>
      <c r="I138" s="7"/>
    </row>
    <row r="139" spans="2:9" x14ac:dyDescent="0.2">
      <c r="B139" s="41"/>
      <c r="C139" s="47"/>
      <c r="D139" s="63"/>
      <c r="E139" s="48"/>
      <c r="F139" s="48"/>
      <c r="G139" s="49">
        <f t="shared" ca="1" si="2"/>
        <v>45960</v>
      </c>
      <c r="H139" s="7"/>
      <c r="I139" s="7"/>
    </row>
    <row r="140" spans="2:9" x14ac:dyDescent="0.2">
      <c r="B140" s="41"/>
      <c r="C140" s="47"/>
      <c r="D140" s="63"/>
      <c r="E140" s="48"/>
      <c r="F140" s="48"/>
      <c r="G140" s="49">
        <f t="shared" ca="1" si="2"/>
        <v>45961</v>
      </c>
      <c r="H140" s="7"/>
      <c r="I140" s="7"/>
    </row>
    <row r="141" spans="2:9" x14ac:dyDescent="0.2">
      <c r="B141" s="41"/>
      <c r="C141" s="47"/>
      <c r="D141" s="63"/>
      <c r="E141" s="48"/>
      <c r="F141" s="48"/>
      <c r="G141" s="49">
        <f t="shared" ca="1" si="2"/>
        <v>45962</v>
      </c>
      <c r="H141" s="7"/>
      <c r="I141" s="7"/>
    </row>
    <row r="142" spans="2:9" x14ac:dyDescent="0.2">
      <c r="B142" s="41"/>
      <c r="C142" s="47"/>
      <c r="D142" s="63"/>
      <c r="E142" s="48"/>
      <c r="F142" s="48"/>
      <c r="G142" s="49">
        <f t="shared" ca="1" si="2"/>
        <v>45963</v>
      </c>
      <c r="H142" s="7"/>
      <c r="I142" s="7"/>
    </row>
    <row r="143" spans="2:9" x14ac:dyDescent="0.2">
      <c r="B143" s="41"/>
      <c r="C143" s="47"/>
      <c r="D143" s="63"/>
      <c r="E143" s="48"/>
      <c r="F143" s="48"/>
      <c r="G143" s="49">
        <f t="shared" ca="1" si="2"/>
        <v>45964</v>
      </c>
      <c r="H143" s="7"/>
      <c r="I143" s="7"/>
    </row>
    <row r="144" spans="2:9" x14ac:dyDescent="0.2">
      <c r="B144" s="41"/>
      <c r="C144" s="47"/>
      <c r="D144" s="63"/>
      <c r="E144" s="48"/>
      <c r="F144" s="48"/>
      <c r="G144" s="49">
        <f t="shared" ca="1" si="2"/>
        <v>45965</v>
      </c>
      <c r="H144" s="7"/>
      <c r="I144" s="7"/>
    </row>
    <row r="145" spans="2:9" x14ac:dyDescent="0.2">
      <c r="B145" s="41"/>
      <c r="C145" s="47"/>
      <c r="D145" s="63"/>
      <c r="E145" s="48"/>
      <c r="F145" s="48"/>
      <c r="G145" s="49">
        <f t="shared" ca="1" si="2"/>
        <v>45966</v>
      </c>
      <c r="H145" s="7"/>
      <c r="I145" s="7"/>
    </row>
    <row r="146" spans="2:9" x14ac:dyDescent="0.2">
      <c r="B146" s="41"/>
      <c r="C146" s="47"/>
      <c r="D146" s="63"/>
      <c r="E146" s="48"/>
      <c r="F146" s="48"/>
      <c r="G146" s="49">
        <f t="shared" ca="1" si="2"/>
        <v>45967</v>
      </c>
      <c r="H146" s="7"/>
      <c r="I146" s="7"/>
    </row>
    <row r="147" spans="2:9" x14ac:dyDescent="0.2">
      <c r="B147" s="41"/>
      <c r="C147" s="47"/>
      <c r="D147" s="63"/>
      <c r="E147" s="48"/>
      <c r="F147" s="48"/>
      <c r="G147" s="49">
        <f t="shared" ca="1" si="2"/>
        <v>45968</v>
      </c>
      <c r="H147" s="7"/>
      <c r="I147" s="7"/>
    </row>
    <row r="148" spans="2:9" x14ac:dyDescent="0.2">
      <c r="B148" s="41"/>
      <c r="C148" s="47"/>
      <c r="D148" s="63"/>
      <c r="E148" s="48"/>
      <c r="F148" s="48"/>
      <c r="G148" s="49">
        <f t="shared" ca="1" si="2"/>
        <v>45969</v>
      </c>
      <c r="H148" s="7"/>
      <c r="I148" s="7"/>
    </row>
    <row r="149" spans="2:9" x14ac:dyDescent="0.2">
      <c r="B149" s="41"/>
      <c r="C149" s="47"/>
      <c r="D149" s="63"/>
      <c r="E149" s="48"/>
      <c r="F149" s="48"/>
      <c r="G149" s="49">
        <f t="shared" ca="1" si="2"/>
        <v>45970</v>
      </c>
      <c r="H149" s="7"/>
      <c r="I149" s="7"/>
    </row>
    <row r="150" spans="2:9" x14ac:dyDescent="0.2">
      <c r="B150" s="41"/>
      <c r="C150" s="47"/>
      <c r="D150" s="63"/>
      <c r="E150" s="48"/>
      <c r="F150" s="48"/>
      <c r="G150" s="49">
        <f t="shared" ca="1" si="2"/>
        <v>45971</v>
      </c>
      <c r="H150" s="7"/>
      <c r="I150" s="7"/>
    </row>
    <row r="151" spans="2:9" x14ac:dyDescent="0.2">
      <c r="B151" s="41"/>
      <c r="C151" s="47"/>
      <c r="D151" s="63"/>
      <c r="E151" s="48"/>
      <c r="F151" s="48"/>
      <c r="G151" s="49">
        <f t="shared" ca="1" si="2"/>
        <v>45972</v>
      </c>
      <c r="H151" s="7"/>
      <c r="I151" s="7"/>
    </row>
    <row r="152" spans="2:9" x14ac:dyDescent="0.2">
      <c r="B152" s="41"/>
      <c r="C152" s="47"/>
      <c r="D152" s="63"/>
      <c r="E152" s="48"/>
      <c r="F152" s="48"/>
      <c r="G152" s="49">
        <f t="shared" ca="1" si="2"/>
        <v>45973</v>
      </c>
      <c r="H152" s="7"/>
      <c r="I152" s="7"/>
    </row>
    <row r="153" spans="2:9" x14ac:dyDescent="0.2">
      <c r="B153" s="41"/>
      <c r="C153" s="47"/>
      <c r="D153" s="63"/>
      <c r="E153" s="48"/>
      <c r="F153" s="48"/>
      <c r="G153" s="49">
        <f t="shared" ca="1" si="2"/>
        <v>45974</v>
      </c>
      <c r="H153" s="7"/>
      <c r="I153" s="7"/>
    </row>
    <row r="154" spans="2:9" x14ac:dyDescent="0.2">
      <c r="B154" s="41"/>
      <c r="C154" s="47"/>
      <c r="D154" s="63"/>
      <c r="E154" s="48"/>
      <c r="F154" s="48"/>
      <c r="G154" s="49">
        <f t="shared" ca="1" si="2"/>
        <v>45975</v>
      </c>
      <c r="H154" s="7"/>
      <c r="I154" s="7"/>
    </row>
    <row r="155" spans="2:9" x14ac:dyDescent="0.2">
      <c r="B155" s="41"/>
      <c r="C155" s="47"/>
      <c r="D155" s="63"/>
      <c r="E155" s="48"/>
      <c r="F155" s="48"/>
      <c r="G155" s="49">
        <f t="shared" ca="1" si="2"/>
        <v>45976</v>
      </c>
      <c r="H155" s="7"/>
      <c r="I155" s="7"/>
    </row>
    <row r="156" spans="2:9" x14ac:dyDescent="0.2">
      <c r="B156" s="41"/>
      <c r="C156" s="47"/>
      <c r="D156" s="63"/>
      <c r="E156" s="48"/>
      <c r="F156" s="48"/>
      <c r="G156" s="49">
        <f t="shared" ca="1" si="2"/>
        <v>45977</v>
      </c>
      <c r="H156" s="7"/>
      <c r="I156" s="7"/>
    </row>
    <row r="157" spans="2:9" x14ac:dyDescent="0.2">
      <c r="B157" s="41"/>
      <c r="C157" s="47"/>
      <c r="D157" s="63"/>
      <c r="E157" s="48"/>
      <c r="F157" s="48"/>
      <c r="G157" s="49">
        <f t="shared" ca="1" si="2"/>
        <v>45978</v>
      </c>
      <c r="H157" s="7"/>
      <c r="I157" s="7"/>
    </row>
    <row r="158" spans="2:9" x14ac:dyDescent="0.2">
      <c r="B158" s="41"/>
      <c r="C158" s="47"/>
      <c r="D158" s="63"/>
      <c r="E158" s="48"/>
      <c r="F158" s="48"/>
      <c r="G158" s="49">
        <f t="shared" ca="1" si="2"/>
        <v>45979</v>
      </c>
      <c r="H158" s="7"/>
      <c r="I158" s="7"/>
    </row>
    <row r="159" spans="2:9" x14ac:dyDescent="0.2">
      <c r="B159" s="41"/>
      <c r="C159" s="47"/>
      <c r="D159" s="63"/>
      <c r="E159" s="48"/>
      <c r="F159" s="48"/>
      <c r="G159" s="49">
        <f t="shared" ca="1" si="2"/>
        <v>45980</v>
      </c>
      <c r="H159" s="7"/>
      <c r="I159" s="7"/>
    </row>
    <row r="160" spans="2:9" x14ac:dyDescent="0.2">
      <c r="B160" s="41"/>
      <c r="C160" s="47"/>
      <c r="D160" s="63"/>
      <c r="E160" s="48"/>
      <c r="F160" s="48"/>
      <c r="G160" s="49">
        <f t="shared" ca="1" si="2"/>
        <v>45981</v>
      </c>
      <c r="H160" s="7"/>
      <c r="I160" s="7"/>
    </row>
    <row r="161" spans="2:9" x14ac:dyDescent="0.2">
      <c r="B161" s="41"/>
      <c r="C161" s="47"/>
      <c r="D161" s="63"/>
      <c r="E161" s="48"/>
      <c r="F161" s="48"/>
      <c r="G161" s="49">
        <f t="shared" ca="1" si="2"/>
        <v>45982</v>
      </c>
      <c r="H161" s="7"/>
      <c r="I161" s="7"/>
    </row>
    <row r="162" spans="2:9" x14ac:dyDescent="0.2">
      <c r="B162" s="41"/>
      <c r="C162" s="47"/>
      <c r="D162" s="63"/>
      <c r="E162" s="48"/>
      <c r="F162" s="48"/>
      <c r="G162" s="49">
        <f t="shared" ca="1" si="2"/>
        <v>45983</v>
      </c>
      <c r="H162" s="7"/>
      <c r="I162" s="7"/>
    </row>
    <row r="163" spans="2:9" x14ac:dyDescent="0.2">
      <c r="B163" s="41"/>
      <c r="C163" s="47"/>
      <c r="D163" s="63"/>
      <c r="E163" s="48"/>
      <c r="F163" s="48"/>
      <c r="G163" s="49">
        <f t="shared" ca="1" si="2"/>
        <v>45984</v>
      </c>
      <c r="H163" s="7"/>
      <c r="I163" s="7"/>
    </row>
    <row r="164" spans="2:9" x14ac:dyDescent="0.2">
      <c r="B164" s="41"/>
      <c r="C164" s="47"/>
      <c r="D164" s="63"/>
      <c r="E164" s="48"/>
      <c r="F164" s="48"/>
      <c r="G164" s="49">
        <f t="shared" ca="1" si="2"/>
        <v>45985</v>
      </c>
      <c r="H164" s="7"/>
      <c r="I164" s="7"/>
    </row>
    <row r="165" spans="2:9" x14ac:dyDescent="0.2">
      <c r="B165" s="41"/>
      <c r="C165" s="47"/>
      <c r="D165" s="63"/>
      <c r="E165" s="48"/>
      <c r="F165" s="48"/>
      <c r="G165" s="49">
        <f t="shared" ca="1" si="2"/>
        <v>45986</v>
      </c>
      <c r="H165" s="7"/>
      <c r="I165" s="7"/>
    </row>
    <row r="166" spans="2:9" x14ac:dyDescent="0.2">
      <c r="B166" s="41"/>
      <c r="C166" s="47"/>
      <c r="D166" s="63"/>
      <c r="E166" s="48"/>
      <c r="F166" s="48"/>
      <c r="G166" s="49">
        <f t="shared" ca="1" si="2"/>
        <v>45987</v>
      </c>
      <c r="H166" s="7"/>
      <c r="I166" s="7"/>
    </row>
    <row r="167" spans="2:9" x14ac:dyDescent="0.2">
      <c r="B167" s="41"/>
      <c r="C167" s="47"/>
      <c r="D167" s="63"/>
      <c r="E167" s="48"/>
      <c r="F167" s="48"/>
      <c r="G167" s="49">
        <f t="shared" ca="1" si="2"/>
        <v>45988</v>
      </c>
      <c r="H167" s="7"/>
      <c r="I167" s="7"/>
    </row>
    <row r="168" spans="2:9" x14ac:dyDescent="0.2">
      <c r="B168" s="41"/>
      <c r="C168" s="47"/>
      <c r="D168" s="63"/>
      <c r="E168" s="48"/>
      <c r="F168" s="48"/>
      <c r="G168" s="49">
        <f t="shared" ca="1" si="2"/>
        <v>45989</v>
      </c>
      <c r="H168" s="7"/>
      <c r="I168" s="7"/>
    </row>
    <row r="169" spans="2:9" x14ac:dyDescent="0.2">
      <c r="B169" s="41"/>
      <c r="C169" s="47"/>
      <c r="D169" s="63"/>
      <c r="E169" s="48"/>
      <c r="F169" s="48"/>
      <c r="G169" s="49">
        <f t="shared" ca="1" si="2"/>
        <v>45990</v>
      </c>
      <c r="H169" s="7"/>
      <c r="I169" s="7"/>
    </row>
    <row r="170" spans="2:9" x14ac:dyDescent="0.2">
      <c r="B170" s="41"/>
      <c r="C170" s="47"/>
      <c r="D170" s="63"/>
      <c r="E170" s="48"/>
      <c r="F170" s="48"/>
      <c r="G170" s="49">
        <f t="shared" ca="1" si="2"/>
        <v>45991</v>
      </c>
      <c r="H170" s="7"/>
      <c r="I170" s="7"/>
    </row>
    <row r="171" spans="2:9" x14ac:dyDescent="0.2">
      <c r="B171" s="41"/>
      <c r="C171" s="47"/>
      <c r="D171" s="63"/>
      <c r="E171" s="48"/>
      <c r="F171" s="48"/>
      <c r="G171" s="49">
        <f t="shared" ca="1" si="2"/>
        <v>45992</v>
      </c>
      <c r="H171" s="7"/>
      <c r="I171" s="7"/>
    </row>
    <row r="172" spans="2:9" x14ac:dyDescent="0.2">
      <c r="B172" s="41"/>
      <c r="C172" s="47"/>
      <c r="D172" s="63"/>
      <c r="E172" s="48"/>
      <c r="F172" s="48"/>
      <c r="G172" s="49">
        <f t="shared" ca="1" si="2"/>
        <v>45993</v>
      </c>
      <c r="H172" s="7"/>
      <c r="I172" s="7"/>
    </row>
    <row r="173" spans="2:9" x14ac:dyDescent="0.2">
      <c r="B173" s="41"/>
      <c r="C173" s="47"/>
      <c r="D173" s="63"/>
      <c r="E173" s="48"/>
      <c r="F173" s="48"/>
      <c r="G173" s="49">
        <f t="shared" ca="1" si="2"/>
        <v>45994</v>
      </c>
      <c r="H173" s="7"/>
      <c r="I173" s="7"/>
    </row>
    <row r="174" spans="2:9" x14ac:dyDescent="0.2">
      <c r="B174" s="41"/>
      <c r="C174" s="47"/>
      <c r="D174" s="63"/>
      <c r="E174" s="48"/>
      <c r="F174" s="48"/>
      <c r="G174" s="49">
        <f t="shared" ca="1" si="2"/>
        <v>45995</v>
      </c>
      <c r="H174" s="7"/>
      <c r="I174" s="7"/>
    </row>
    <row r="175" spans="2:9" x14ac:dyDescent="0.2">
      <c r="B175" s="41"/>
      <c r="C175" s="47"/>
      <c r="D175" s="63"/>
      <c r="E175" s="48"/>
      <c r="F175" s="48"/>
      <c r="G175" s="49">
        <f t="shared" ca="1" si="2"/>
        <v>45996</v>
      </c>
      <c r="H175" s="7"/>
      <c r="I175" s="7"/>
    </row>
    <row r="176" spans="2:9" x14ac:dyDescent="0.2">
      <c r="B176" s="41"/>
      <c r="C176" s="47"/>
      <c r="D176" s="63"/>
      <c r="E176" s="48"/>
      <c r="F176" s="48"/>
      <c r="G176" s="49">
        <f t="shared" ca="1" si="2"/>
        <v>45997</v>
      </c>
      <c r="H176" s="7"/>
      <c r="I176" s="7"/>
    </row>
    <row r="177" spans="2:9" x14ac:dyDescent="0.2">
      <c r="B177" s="41"/>
      <c r="C177" s="47"/>
      <c r="D177" s="63"/>
      <c r="E177" s="48"/>
      <c r="F177" s="48"/>
      <c r="G177" s="49">
        <f t="shared" ca="1" si="2"/>
        <v>45998</v>
      </c>
      <c r="H177" s="7"/>
      <c r="I177" s="7"/>
    </row>
    <row r="178" spans="2:9" x14ac:dyDescent="0.2">
      <c r="B178" s="41"/>
      <c r="C178" s="47"/>
      <c r="D178" s="63"/>
      <c r="E178" s="48"/>
      <c r="F178" s="48"/>
      <c r="G178" s="49">
        <f t="shared" ca="1" si="2"/>
        <v>45999</v>
      </c>
      <c r="H178" s="7"/>
      <c r="I178" s="7"/>
    </row>
    <row r="179" spans="2:9" x14ac:dyDescent="0.2">
      <c r="B179" s="41"/>
      <c r="C179" s="47"/>
      <c r="D179" s="63"/>
      <c r="E179" s="48"/>
      <c r="F179" s="48"/>
      <c r="G179" s="49">
        <f t="shared" ca="1" si="2"/>
        <v>46000</v>
      </c>
      <c r="H179" s="7"/>
      <c r="I179" s="7"/>
    </row>
    <row r="180" spans="2:9" x14ac:dyDescent="0.2">
      <c r="B180" s="41"/>
      <c r="C180" s="47"/>
      <c r="D180" s="63"/>
      <c r="E180" s="48"/>
      <c r="F180" s="48"/>
      <c r="G180" s="49">
        <f t="shared" ca="1" si="2"/>
        <v>46001</v>
      </c>
      <c r="H180" s="7"/>
      <c r="I180" s="7"/>
    </row>
    <row r="181" spans="2:9" x14ac:dyDescent="0.2">
      <c r="B181" s="41"/>
      <c r="C181" s="47"/>
      <c r="D181" s="63"/>
      <c r="E181" s="48"/>
      <c r="F181" s="48"/>
      <c r="G181" s="49">
        <f t="shared" ca="1" si="2"/>
        <v>46002</v>
      </c>
      <c r="H181" s="7"/>
      <c r="I181" s="7"/>
    </row>
    <row r="182" spans="2:9" x14ac:dyDescent="0.2">
      <c r="B182" s="41"/>
      <c r="C182" s="47"/>
      <c r="D182" s="63"/>
      <c r="E182" s="48"/>
      <c r="F182" s="48"/>
      <c r="G182" s="49">
        <f t="shared" ca="1" si="2"/>
        <v>46003</v>
      </c>
      <c r="H182" s="7"/>
      <c r="I182" s="7"/>
    </row>
    <row r="183" spans="2:9" x14ac:dyDescent="0.2">
      <c r="B183" s="41"/>
      <c r="C183" s="47"/>
      <c r="D183" s="63"/>
      <c r="E183" s="48"/>
      <c r="F183" s="48"/>
      <c r="G183" s="49">
        <f t="shared" ca="1" si="2"/>
        <v>46004</v>
      </c>
      <c r="H183" s="7"/>
      <c r="I183" s="7"/>
    </row>
    <row r="184" spans="2:9" x14ac:dyDescent="0.2">
      <c r="B184" s="41"/>
      <c r="C184" s="47"/>
      <c r="D184" s="63"/>
      <c r="E184" s="48"/>
      <c r="F184" s="48"/>
      <c r="G184" s="49">
        <f t="shared" ca="1" si="2"/>
        <v>46005</v>
      </c>
      <c r="H184" s="7"/>
      <c r="I184" s="7"/>
    </row>
    <row r="185" spans="2:9" x14ac:dyDescent="0.2">
      <c r="B185" s="41"/>
      <c r="C185" s="47"/>
      <c r="D185" s="63"/>
      <c r="E185" s="48"/>
      <c r="F185" s="48"/>
      <c r="G185" s="49">
        <f t="shared" ca="1" si="2"/>
        <v>46006</v>
      </c>
      <c r="H185" s="7"/>
      <c r="I185" s="7"/>
    </row>
    <row r="186" spans="2:9" x14ac:dyDescent="0.2">
      <c r="B186" s="41"/>
      <c r="C186" s="47"/>
      <c r="D186" s="63"/>
      <c r="E186" s="48"/>
      <c r="F186" s="48"/>
      <c r="G186" s="49">
        <f t="shared" ca="1" si="2"/>
        <v>46007</v>
      </c>
      <c r="H186" s="7"/>
      <c r="I186" s="7"/>
    </row>
    <row r="187" spans="2:9" x14ac:dyDescent="0.2">
      <c r="B187" s="41"/>
      <c r="C187" s="47"/>
      <c r="D187" s="63"/>
      <c r="E187" s="48"/>
      <c r="F187" s="48"/>
      <c r="G187" s="49">
        <f t="shared" ca="1" si="2"/>
        <v>46008</v>
      </c>
      <c r="H187" s="7"/>
      <c r="I187" s="7"/>
    </row>
    <row r="188" spans="2:9" x14ac:dyDescent="0.2">
      <c r="B188" s="41"/>
      <c r="C188" s="47"/>
      <c r="D188" s="63"/>
      <c r="E188" s="48"/>
      <c r="F188" s="48"/>
      <c r="G188" s="49">
        <f t="shared" ca="1" si="2"/>
        <v>46009</v>
      </c>
      <c r="H188" s="7"/>
      <c r="I188" s="7"/>
    </row>
    <row r="189" spans="2:9" x14ac:dyDescent="0.2">
      <c r="B189" s="41"/>
      <c r="C189" s="47"/>
      <c r="D189" s="63"/>
      <c r="E189" s="48"/>
      <c r="F189" s="48"/>
      <c r="G189" s="49">
        <f t="shared" ca="1" si="2"/>
        <v>46010</v>
      </c>
      <c r="H189" s="7"/>
      <c r="I189" s="7"/>
    </row>
    <row r="190" spans="2:9" x14ac:dyDescent="0.2">
      <c r="B190" s="41"/>
      <c r="C190" s="47"/>
      <c r="D190" s="63"/>
      <c r="E190" s="48"/>
      <c r="F190" s="48"/>
      <c r="G190" s="49">
        <f t="shared" ca="1" si="2"/>
        <v>46011</v>
      </c>
      <c r="H190" s="7"/>
      <c r="I190" s="7"/>
    </row>
    <row r="191" spans="2:9" x14ac:dyDescent="0.2">
      <c r="B191" s="41"/>
      <c r="C191" s="47"/>
      <c r="D191" s="63"/>
      <c r="E191" s="48"/>
      <c r="F191" s="48"/>
      <c r="G191" s="49">
        <f t="shared" ca="1" si="2"/>
        <v>46012</v>
      </c>
      <c r="H191" s="7"/>
      <c r="I191" s="7"/>
    </row>
    <row r="192" spans="2:9" x14ac:dyDescent="0.2">
      <c r="B192" s="41"/>
      <c r="C192" s="47"/>
      <c r="D192" s="63"/>
      <c r="E192" s="48"/>
      <c r="F192" s="48"/>
      <c r="G192" s="49">
        <f t="shared" ca="1" si="2"/>
        <v>46013</v>
      </c>
      <c r="H192" s="7"/>
      <c r="I192" s="7"/>
    </row>
    <row r="193" spans="2:9" x14ac:dyDescent="0.2">
      <c r="B193" s="41"/>
      <c r="C193" s="47"/>
      <c r="D193" s="63"/>
      <c r="E193" s="48"/>
      <c r="F193" s="48"/>
      <c r="G193" s="49">
        <f t="shared" ca="1" si="2"/>
        <v>46014</v>
      </c>
      <c r="H193" s="7"/>
      <c r="I193" s="7"/>
    </row>
    <row r="194" spans="2:9" x14ac:dyDescent="0.2">
      <c r="B194" s="41"/>
      <c r="C194" s="47"/>
      <c r="D194" s="63"/>
      <c r="E194" s="48"/>
      <c r="F194" s="48"/>
      <c r="G194" s="49">
        <f t="shared" ca="1" si="2"/>
        <v>46015</v>
      </c>
      <c r="H194" s="7"/>
      <c r="I194" s="7"/>
    </row>
    <row r="195" spans="2:9" x14ac:dyDescent="0.2">
      <c r="B195" s="41"/>
      <c r="C195" s="47"/>
      <c r="D195" s="63"/>
      <c r="E195" s="48"/>
      <c r="F195" s="48"/>
      <c r="G195" s="49">
        <f t="shared" ca="1" si="2"/>
        <v>46016</v>
      </c>
      <c r="H195" s="7"/>
      <c r="I195" s="7"/>
    </row>
    <row r="196" spans="2:9" x14ac:dyDescent="0.2">
      <c r="B196" s="41"/>
      <c r="C196" s="47"/>
      <c r="D196" s="63"/>
      <c r="E196" s="48"/>
      <c r="F196" s="48"/>
      <c r="G196" s="49">
        <f t="shared" ca="1" si="2"/>
        <v>46017</v>
      </c>
      <c r="H196" s="7"/>
      <c r="I196" s="7"/>
    </row>
    <row r="197" spans="2:9" x14ac:dyDescent="0.2">
      <c r="B197" s="41"/>
      <c r="C197" s="47"/>
      <c r="D197" s="63"/>
      <c r="E197" s="48"/>
      <c r="F197" s="48"/>
      <c r="G197" s="49">
        <f t="shared" ca="1" si="2"/>
        <v>46018</v>
      </c>
      <c r="H197" s="7"/>
      <c r="I197" s="7"/>
    </row>
    <row r="198" spans="2:9" x14ac:dyDescent="0.2">
      <c r="B198" s="41"/>
      <c r="C198" s="47"/>
      <c r="D198" s="63"/>
      <c r="E198" s="48"/>
      <c r="F198" s="48"/>
      <c r="G198" s="49">
        <f t="shared" ref="G198:G261" ca="1" si="3">G197+1</f>
        <v>46019</v>
      </c>
      <c r="H198" s="7"/>
      <c r="I198" s="7"/>
    </row>
    <row r="199" spans="2:9" x14ac:dyDescent="0.2">
      <c r="B199" s="41"/>
      <c r="C199" s="47"/>
      <c r="D199" s="63"/>
      <c r="E199" s="48"/>
      <c r="F199" s="48"/>
      <c r="G199" s="49">
        <f t="shared" ca="1" si="3"/>
        <v>46020</v>
      </c>
      <c r="H199" s="7"/>
      <c r="I199" s="7"/>
    </row>
    <row r="200" spans="2:9" x14ac:dyDescent="0.2">
      <c r="B200" s="41"/>
      <c r="C200" s="47"/>
      <c r="D200" s="63"/>
      <c r="E200" s="48"/>
      <c r="F200" s="48"/>
      <c r="G200" s="49">
        <f t="shared" ca="1" si="3"/>
        <v>46021</v>
      </c>
      <c r="H200" s="7"/>
      <c r="I200" s="7"/>
    </row>
    <row r="201" spans="2:9" x14ac:dyDescent="0.2">
      <c r="B201" s="41"/>
      <c r="C201" s="47"/>
      <c r="D201" s="63"/>
      <c r="E201" s="48"/>
      <c r="F201" s="48"/>
      <c r="G201" s="49">
        <f t="shared" ca="1" si="3"/>
        <v>46022</v>
      </c>
      <c r="H201" s="7"/>
      <c r="I201" s="7"/>
    </row>
    <row r="202" spans="2:9" x14ac:dyDescent="0.2">
      <c r="B202" s="41"/>
      <c r="C202" s="47"/>
      <c r="D202" s="63"/>
      <c r="E202" s="48"/>
      <c r="F202" s="48"/>
      <c r="G202" s="49">
        <f t="shared" ca="1" si="3"/>
        <v>46023</v>
      </c>
      <c r="H202" s="7"/>
      <c r="I202" s="7"/>
    </row>
    <row r="203" spans="2:9" x14ac:dyDescent="0.2">
      <c r="B203" s="41"/>
      <c r="C203" s="47"/>
      <c r="D203" s="63"/>
      <c r="E203" s="48"/>
      <c r="F203" s="48"/>
      <c r="G203" s="49">
        <f t="shared" ca="1" si="3"/>
        <v>46024</v>
      </c>
      <c r="H203" s="7"/>
      <c r="I203" s="7"/>
    </row>
    <row r="204" spans="2:9" x14ac:dyDescent="0.2">
      <c r="B204" s="41"/>
      <c r="C204" s="47"/>
      <c r="D204" s="63"/>
      <c r="E204" s="48"/>
      <c r="F204" s="48"/>
      <c r="G204" s="49">
        <f t="shared" ca="1" si="3"/>
        <v>46025</v>
      </c>
      <c r="H204" s="7"/>
      <c r="I204" s="7"/>
    </row>
    <row r="205" spans="2:9" x14ac:dyDescent="0.2">
      <c r="B205" s="41"/>
      <c r="C205" s="47"/>
      <c r="D205" s="63"/>
      <c r="E205" s="48"/>
      <c r="F205" s="48"/>
      <c r="G205" s="49">
        <f t="shared" ca="1" si="3"/>
        <v>46026</v>
      </c>
      <c r="H205" s="7"/>
      <c r="I205" s="7"/>
    </row>
    <row r="206" spans="2:9" x14ac:dyDescent="0.2">
      <c r="B206" s="41"/>
      <c r="C206" s="47"/>
      <c r="D206" s="63"/>
      <c r="E206" s="48"/>
      <c r="F206" s="48"/>
      <c r="G206" s="49">
        <f t="shared" ca="1" si="3"/>
        <v>46027</v>
      </c>
      <c r="H206" s="7"/>
      <c r="I206" s="7"/>
    </row>
    <row r="207" spans="2:9" x14ac:dyDescent="0.2">
      <c r="B207" s="41"/>
      <c r="C207" s="47"/>
      <c r="D207" s="63"/>
      <c r="E207" s="48"/>
      <c r="F207" s="48"/>
      <c r="G207" s="49">
        <f t="shared" ca="1" si="3"/>
        <v>46028</v>
      </c>
      <c r="H207" s="7"/>
      <c r="I207" s="7"/>
    </row>
    <row r="208" spans="2:9" x14ac:dyDescent="0.2">
      <c r="B208" s="41"/>
      <c r="C208" s="47"/>
      <c r="D208" s="63"/>
      <c r="E208" s="48"/>
      <c r="F208" s="48"/>
      <c r="G208" s="49">
        <f t="shared" ca="1" si="3"/>
        <v>46029</v>
      </c>
      <c r="H208" s="7"/>
      <c r="I208" s="7"/>
    </row>
    <row r="209" spans="2:9" x14ac:dyDescent="0.2">
      <c r="B209" s="41"/>
      <c r="C209" s="47"/>
      <c r="D209" s="63"/>
      <c r="E209" s="48"/>
      <c r="F209" s="48"/>
      <c r="G209" s="49">
        <f t="shared" ca="1" si="3"/>
        <v>46030</v>
      </c>
      <c r="H209" s="7"/>
      <c r="I209" s="7"/>
    </row>
    <row r="210" spans="2:9" x14ac:dyDescent="0.2">
      <c r="B210" s="41"/>
      <c r="C210" s="47"/>
      <c r="D210" s="63"/>
      <c r="E210" s="48"/>
      <c r="F210" s="48"/>
      <c r="G210" s="49">
        <f t="shared" ca="1" si="3"/>
        <v>46031</v>
      </c>
      <c r="H210" s="7"/>
      <c r="I210" s="7"/>
    </row>
    <row r="211" spans="2:9" x14ac:dyDescent="0.2">
      <c r="B211" s="41"/>
      <c r="C211" s="47"/>
      <c r="D211" s="63"/>
      <c r="E211" s="48"/>
      <c r="F211" s="48"/>
      <c r="G211" s="49">
        <f t="shared" ca="1" si="3"/>
        <v>46032</v>
      </c>
      <c r="H211" s="7"/>
      <c r="I211" s="7"/>
    </row>
    <row r="212" spans="2:9" x14ac:dyDescent="0.2">
      <c r="B212" s="41"/>
      <c r="C212" s="47"/>
      <c r="D212" s="63"/>
      <c r="E212" s="48"/>
      <c r="F212" s="48"/>
      <c r="G212" s="49">
        <f t="shared" ca="1" si="3"/>
        <v>46033</v>
      </c>
      <c r="H212" s="7"/>
      <c r="I212" s="7"/>
    </row>
    <row r="213" spans="2:9" x14ac:dyDescent="0.2">
      <c r="B213" s="41"/>
      <c r="C213" s="47"/>
      <c r="D213" s="63"/>
      <c r="E213" s="48"/>
      <c r="F213" s="48"/>
      <c r="G213" s="49">
        <f t="shared" ca="1" si="3"/>
        <v>46034</v>
      </c>
      <c r="H213" s="7"/>
      <c r="I213" s="7"/>
    </row>
    <row r="214" spans="2:9" x14ac:dyDescent="0.2">
      <c r="B214" s="41"/>
      <c r="C214" s="47"/>
      <c r="D214" s="63"/>
      <c r="E214" s="48"/>
      <c r="F214" s="48"/>
      <c r="G214" s="49">
        <f t="shared" ca="1" si="3"/>
        <v>46035</v>
      </c>
      <c r="H214" s="7"/>
      <c r="I214" s="7"/>
    </row>
    <row r="215" spans="2:9" x14ac:dyDescent="0.2">
      <c r="B215" s="41"/>
      <c r="C215" s="47"/>
      <c r="D215" s="63"/>
      <c r="E215" s="48"/>
      <c r="F215" s="48"/>
      <c r="G215" s="49">
        <f t="shared" ca="1" si="3"/>
        <v>46036</v>
      </c>
      <c r="H215" s="7"/>
      <c r="I215" s="7"/>
    </row>
    <row r="216" spans="2:9" x14ac:dyDescent="0.2">
      <c r="B216" s="41"/>
      <c r="C216" s="47"/>
      <c r="D216" s="63"/>
      <c r="E216" s="48"/>
      <c r="F216" s="48"/>
      <c r="G216" s="49">
        <f t="shared" ca="1" si="3"/>
        <v>46037</v>
      </c>
      <c r="H216" s="7"/>
      <c r="I216" s="7"/>
    </row>
    <row r="217" spans="2:9" x14ac:dyDescent="0.2">
      <c r="B217" s="41"/>
      <c r="C217" s="47"/>
      <c r="D217" s="63"/>
      <c r="E217" s="48"/>
      <c r="F217" s="48"/>
      <c r="G217" s="49">
        <f t="shared" ca="1" si="3"/>
        <v>46038</v>
      </c>
      <c r="H217" s="7"/>
      <c r="I217" s="7"/>
    </row>
    <row r="218" spans="2:9" x14ac:dyDescent="0.2">
      <c r="B218" s="41"/>
      <c r="C218" s="47"/>
      <c r="D218" s="63"/>
      <c r="E218" s="48"/>
      <c r="F218" s="48"/>
      <c r="G218" s="49">
        <f t="shared" ca="1" si="3"/>
        <v>46039</v>
      </c>
      <c r="H218" s="7"/>
      <c r="I218" s="7"/>
    </row>
    <row r="219" spans="2:9" x14ac:dyDescent="0.2">
      <c r="B219" s="41"/>
      <c r="C219" s="47"/>
      <c r="D219" s="63"/>
      <c r="E219" s="48"/>
      <c r="F219" s="48"/>
      <c r="G219" s="49">
        <f t="shared" ca="1" si="3"/>
        <v>46040</v>
      </c>
      <c r="H219" s="7"/>
      <c r="I219" s="7"/>
    </row>
    <row r="220" spans="2:9" x14ac:dyDescent="0.2">
      <c r="B220" s="41"/>
      <c r="C220" s="47"/>
      <c r="D220" s="63"/>
      <c r="E220" s="48"/>
      <c r="F220" s="48"/>
      <c r="G220" s="49">
        <f t="shared" ca="1" si="3"/>
        <v>46041</v>
      </c>
      <c r="H220" s="7"/>
      <c r="I220" s="7"/>
    </row>
    <row r="221" spans="2:9" x14ac:dyDescent="0.2">
      <c r="B221" s="41"/>
      <c r="C221" s="47"/>
      <c r="D221" s="63"/>
      <c r="E221" s="48"/>
      <c r="F221" s="48"/>
      <c r="G221" s="49">
        <f t="shared" ca="1" si="3"/>
        <v>46042</v>
      </c>
      <c r="H221" s="7"/>
      <c r="I221" s="7"/>
    </row>
    <row r="222" spans="2:9" x14ac:dyDescent="0.2">
      <c r="B222" s="41"/>
      <c r="C222" s="47"/>
      <c r="D222" s="63"/>
      <c r="E222" s="48"/>
      <c r="F222" s="48"/>
      <c r="G222" s="49">
        <f t="shared" ca="1" si="3"/>
        <v>46043</v>
      </c>
      <c r="H222" s="7"/>
      <c r="I222" s="7"/>
    </row>
    <row r="223" spans="2:9" x14ac:dyDescent="0.2">
      <c r="B223" s="41"/>
      <c r="C223" s="47"/>
      <c r="D223" s="63"/>
      <c r="E223" s="48"/>
      <c r="F223" s="48"/>
      <c r="G223" s="49">
        <f t="shared" ca="1" si="3"/>
        <v>46044</v>
      </c>
      <c r="H223" s="7"/>
      <c r="I223" s="7"/>
    </row>
    <row r="224" spans="2:9" x14ac:dyDescent="0.2">
      <c r="B224" s="41"/>
      <c r="C224" s="47"/>
      <c r="D224" s="63"/>
      <c r="E224" s="48"/>
      <c r="F224" s="48"/>
      <c r="G224" s="49">
        <f t="shared" ca="1" si="3"/>
        <v>46045</v>
      </c>
      <c r="H224" s="7"/>
      <c r="I224" s="7"/>
    </row>
    <row r="225" spans="2:9" x14ac:dyDescent="0.2">
      <c r="B225" s="41"/>
      <c r="C225" s="47"/>
      <c r="D225" s="63"/>
      <c r="E225" s="48"/>
      <c r="F225" s="48"/>
      <c r="G225" s="49">
        <f t="shared" ca="1" si="3"/>
        <v>46046</v>
      </c>
      <c r="H225" s="7"/>
      <c r="I225" s="7"/>
    </row>
    <row r="226" spans="2:9" x14ac:dyDescent="0.2">
      <c r="B226" s="41"/>
      <c r="C226" s="47"/>
      <c r="D226" s="63"/>
      <c r="E226" s="48"/>
      <c r="F226" s="48"/>
      <c r="G226" s="49">
        <f t="shared" ca="1" si="3"/>
        <v>46047</v>
      </c>
      <c r="H226" s="7"/>
      <c r="I226" s="7"/>
    </row>
    <row r="227" spans="2:9" x14ac:dyDescent="0.2">
      <c r="B227" s="41"/>
      <c r="C227" s="47"/>
      <c r="D227" s="63"/>
      <c r="E227" s="48"/>
      <c r="F227" s="48"/>
      <c r="G227" s="49">
        <f t="shared" ca="1" si="3"/>
        <v>46048</v>
      </c>
      <c r="H227" s="7"/>
      <c r="I227" s="7"/>
    </row>
    <row r="228" spans="2:9" x14ac:dyDescent="0.2">
      <c r="B228" s="41"/>
      <c r="C228" s="47"/>
      <c r="D228" s="63"/>
      <c r="E228" s="48"/>
      <c r="F228" s="48"/>
      <c r="G228" s="49">
        <f t="shared" ca="1" si="3"/>
        <v>46049</v>
      </c>
      <c r="H228" s="7"/>
      <c r="I228" s="7"/>
    </row>
    <row r="229" spans="2:9" x14ac:dyDescent="0.2">
      <c r="B229" s="41"/>
      <c r="C229" s="47"/>
      <c r="D229" s="63"/>
      <c r="E229" s="48"/>
      <c r="F229" s="48"/>
      <c r="G229" s="49">
        <f t="shared" ca="1" si="3"/>
        <v>46050</v>
      </c>
      <c r="H229" s="7"/>
      <c r="I229" s="7"/>
    </row>
    <row r="230" spans="2:9" x14ac:dyDescent="0.2">
      <c r="B230" s="41"/>
      <c r="C230" s="47"/>
      <c r="D230" s="63"/>
      <c r="E230" s="48"/>
      <c r="F230" s="48"/>
      <c r="G230" s="49">
        <f t="shared" ca="1" si="3"/>
        <v>46051</v>
      </c>
      <c r="H230" s="7"/>
      <c r="I230" s="7"/>
    </row>
    <row r="231" spans="2:9" x14ac:dyDescent="0.2">
      <c r="B231" s="41"/>
      <c r="C231" s="47"/>
      <c r="D231" s="63"/>
      <c r="E231" s="48"/>
      <c r="F231" s="48"/>
      <c r="G231" s="49">
        <f t="shared" ca="1" si="3"/>
        <v>46052</v>
      </c>
      <c r="H231" s="7"/>
      <c r="I231" s="7"/>
    </row>
    <row r="232" spans="2:9" x14ac:dyDescent="0.2">
      <c r="B232" s="41"/>
      <c r="C232" s="47"/>
      <c r="D232" s="63"/>
      <c r="E232" s="48"/>
      <c r="F232" s="48"/>
      <c r="G232" s="49">
        <f t="shared" ca="1" si="3"/>
        <v>46053</v>
      </c>
      <c r="H232" s="7"/>
      <c r="I232" s="7"/>
    </row>
    <row r="233" spans="2:9" x14ac:dyDescent="0.2">
      <c r="B233" s="41"/>
      <c r="C233" s="47"/>
      <c r="D233" s="63"/>
      <c r="E233" s="48"/>
      <c r="F233" s="48"/>
      <c r="G233" s="49">
        <f t="shared" ca="1" si="3"/>
        <v>46054</v>
      </c>
      <c r="H233" s="7"/>
      <c r="I233" s="7"/>
    </row>
    <row r="234" spans="2:9" x14ac:dyDescent="0.2">
      <c r="B234" s="41"/>
      <c r="C234" s="47"/>
      <c r="D234" s="63"/>
      <c r="E234" s="48"/>
      <c r="F234" s="48"/>
      <c r="G234" s="49">
        <f t="shared" ca="1" si="3"/>
        <v>46055</v>
      </c>
      <c r="H234" s="7"/>
      <c r="I234" s="7"/>
    </row>
    <row r="235" spans="2:9" x14ac:dyDescent="0.2">
      <c r="B235" s="41"/>
      <c r="C235" s="47"/>
      <c r="D235" s="63"/>
      <c r="E235" s="48"/>
      <c r="F235" s="48"/>
      <c r="G235" s="49">
        <f t="shared" ca="1" si="3"/>
        <v>46056</v>
      </c>
      <c r="H235" s="7"/>
      <c r="I235" s="7"/>
    </row>
    <row r="236" spans="2:9" x14ac:dyDescent="0.2">
      <c r="B236" s="41"/>
      <c r="C236" s="47"/>
      <c r="D236" s="63"/>
      <c r="E236" s="48"/>
      <c r="F236" s="48"/>
      <c r="G236" s="49">
        <f t="shared" ca="1" si="3"/>
        <v>46057</v>
      </c>
      <c r="H236" s="7"/>
      <c r="I236" s="7"/>
    </row>
    <row r="237" spans="2:9" x14ac:dyDescent="0.2">
      <c r="B237" s="41"/>
      <c r="C237" s="47"/>
      <c r="D237" s="63"/>
      <c r="E237" s="48"/>
      <c r="F237" s="48"/>
      <c r="G237" s="49">
        <f t="shared" ca="1" si="3"/>
        <v>46058</v>
      </c>
      <c r="H237" s="7"/>
      <c r="I237" s="7"/>
    </row>
    <row r="238" spans="2:9" x14ac:dyDescent="0.2">
      <c r="B238" s="41"/>
      <c r="C238" s="47"/>
      <c r="D238" s="63"/>
      <c r="E238" s="48"/>
      <c r="F238" s="48"/>
      <c r="G238" s="49">
        <f t="shared" ca="1" si="3"/>
        <v>46059</v>
      </c>
      <c r="H238" s="7"/>
      <c r="I238" s="7"/>
    </row>
    <row r="239" spans="2:9" x14ac:dyDescent="0.2">
      <c r="B239" s="41"/>
      <c r="C239" s="47"/>
      <c r="D239" s="63"/>
      <c r="E239" s="48"/>
      <c r="F239" s="48"/>
      <c r="G239" s="49">
        <f t="shared" ca="1" si="3"/>
        <v>46060</v>
      </c>
      <c r="H239" s="7"/>
      <c r="I239" s="7"/>
    </row>
    <row r="240" spans="2:9" x14ac:dyDescent="0.2">
      <c r="B240" s="41"/>
      <c r="C240" s="47"/>
      <c r="D240" s="63"/>
      <c r="E240" s="48"/>
      <c r="F240" s="48"/>
      <c r="G240" s="49">
        <f t="shared" ca="1" si="3"/>
        <v>46061</v>
      </c>
      <c r="H240" s="7"/>
      <c r="I240" s="7"/>
    </row>
    <row r="241" spans="2:9" x14ac:dyDescent="0.2">
      <c r="B241" s="41"/>
      <c r="C241" s="47"/>
      <c r="D241" s="63"/>
      <c r="E241" s="48"/>
      <c r="F241" s="48"/>
      <c r="G241" s="49">
        <f t="shared" ca="1" si="3"/>
        <v>46062</v>
      </c>
      <c r="H241" s="7"/>
      <c r="I241" s="7"/>
    </row>
    <row r="242" spans="2:9" x14ac:dyDescent="0.2">
      <c r="B242" s="41"/>
      <c r="C242" s="47"/>
      <c r="D242" s="63"/>
      <c r="E242" s="48"/>
      <c r="F242" s="48"/>
      <c r="G242" s="49">
        <f t="shared" ca="1" si="3"/>
        <v>46063</v>
      </c>
      <c r="H242" s="7"/>
      <c r="I242" s="7"/>
    </row>
    <row r="243" spans="2:9" x14ac:dyDescent="0.2">
      <c r="B243" s="41"/>
      <c r="C243" s="47"/>
      <c r="D243" s="63"/>
      <c r="E243" s="48"/>
      <c r="F243" s="48"/>
      <c r="G243" s="49">
        <f t="shared" ca="1" si="3"/>
        <v>46064</v>
      </c>
      <c r="H243" s="7"/>
      <c r="I243" s="7"/>
    </row>
    <row r="244" spans="2:9" x14ac:dyDescent="0.2">
      <c r="B244" s="41"/>
      <c r="C244" s="47"/>
      <c r="D244" s="63"/>
      <c r="E244" s="48"/>
      <c r="F244" s="48"/>
      <c r="G244" s="49">
        <f t="shared" ca="1" si="3"/>
        <v>46065</v>
      </c>
      <c r="H244" s="7"/>
      <c r="I244" s="7"/>
    </row>
    <row r="245" spans="2:9" x14ac:dyDescent="0.2">
      <c r="B245" s="41"/>
      <c r="C245" s="47"/>
      <c r="D245" s="63"/>
      <c r="E245" s="48"/>
      <c r="F245" s="48"/>
      <c r="G245" s="49">
        <f t="shared" ca="1" si="3"/>
        <v>46066</v>
      </c>
      <c r="H245" s="7"/>
      <c r="I245" s="7"/>
    </row>
    <row r="246" spans="2:9" x14ac:dyDescent="0.2">
      <c r="B246" s="41"/>
      <c r="C246" s="47"/>
      <c r="D246" s="63"/>
      <c r="E246" s="48"/>
      <c r="F246" s="48"/>
      <c r="G246" s="49">
        <f t="shared" ca="1" si="3"/>
        <v>46067</v>
      </c>
      <c r="H246" s="7"/>
      <c r="I246" s="7"/>
    </row>
    <row r="247" spans="2:9" x14ac:dyDescent="0.2">
      <c r="B247" s="41"/>
      <c r="C247" s="47"/>
      <c r="D247" s="63"/>
      <c r="E247" s="48"/>
      <c r="F247" s="48"/>
      <c r="G247" s="49">
        <f t="shared" ca="1" si="3"/>
        <v>46068</v>
      </c>
      <c r="H247" s="7"/>
      <c r="I247" s="7"/>
    </row>
    <row r="248" spans="2:9" x14ac:dyDescent="0.2">
      <c r="B248" s="41"/>
      <c r="C248" s="47"/>
      <c r="D248" s="63"/>
      <c r="E248" s="48"/>
      <c r="F248" s="48"/>
      <c r="G248" s="49">
        <f t="shared" ca="1" si="3"/>
        <v>46069</v>
      </c>
      <c r="H248" s="7"/>
      <c r="I248" s="7"/>
    </row>
    <row r="249" spans="2:9" x14ac:dyDescent="0.2">
      <c r="B249" s="41"/>
      <c r="C249" s="47"/>
      <c r="D249" s="63"/>
      <c r="E249" s="48"/>
      <c r="F249" s="48"/>
      <c r="G249" s="49">
        <f t="shared" ca="1" si="3"/>
        <v>46070</v>
      </c>
      <c r="H249" s="7"/>
      <c r="I249" s="7"/>
    </row>
    <row r="250" spans="2:9" x14ac:dyDescent="0.2">
      <c r="B250" s="41"/>
      <c r="C250" s="47"/>
      <c r="D250" s="63"/>
      <c r="E250" s="48"/>
      <c r="F250" s="48"/>
      <c r="G250" s="49">
        <f t="shared" ca="1" si="3"/>
        <v>46071</v>
      </c>
      <c r="H250" s="7"/>
      <c r="I250" s="7"/>
    </row>
    <row r="251" spans="2:9" x14ac:dyDescent="0.2">
      <c r="B251" s="41"/>
      <c r="C251" s="47"/>
      <c r="D251" s="63"/>
      <c r="E251" s="48"/>
      <c r="F251" s="48"/>
      <c r="G251" s="49">
        <f t="shared" ca="1" si="3"/>
        <v>46072</v>
      </c>
      <c r="H251" s="7"/>
      <c r="I251" s="7"/>
    </row>
    <row r="252" spans="2:9" x14ac:dyDescent="0.2">
      <c r="B252" s="41"/>
      <c r="C252" s="47"/>
      <c r="D252" s="63"/>
      <c r="E252" s="48"/>
      <c r="F252" s="48"/>
      <c r="G252" s="49">
        <f t="shared" ca="1" si="3"/>
        <v>46073</v>
      </c>
      <c r="H252" s="7"/>
      <c r="I252" s="7"/>
    </row>
    <row r="253" spans="2:9" x14ac:dyDescent="0.2">
      <c r="B253" s="41"/>
      <c r="C253" s="47"/>
      <c r="D253" s="63"/>
      <c r="E253" s="48"/>
      <c r="F253" s="48"/>
      <c r="G253" s="49">
        <f t="shared" ca="1" si="3"/>
        <v>46074</v>
      </c>
      <c r="H253" s="7"/>
      <c r="I253" s="7"/>
    </row>
    <row r="254" spans="2:9" x14ac:dyDescent="0.2">
      <c r="B254" s="41"/>
      <c r="C254" s="47"/>
      <c r="D254" s="63"/>
      <c r="E254" s="48"/>
      <c r="F254" s="48"/>
      <c r="G254" s="49">
        <f t="shared" ca="1" si="3"/>
        <v>46075</v>
      </c>
      <c r="H254" s="7"/>
      <c r="I254" s="7"/>
    </row>
    <row r="255" spans="2:9" x14ac:dyDescent="0.2">
      <c r="B255" s="41"/>
      <c r="C255" s="47"/>
      <c r="D255" s="63"/>
      <c r="E255" s="48"/>
      <c r="F255" s="48"/>
      <c r="G255" s="49">
        <f t="shared" ca="1" si="3"/>
        <v>46076</v>
      </c>
      <c r="H255" s="7"/>
      <c r="I255" s="7"/>
    </row>
    <row r="256" spans="2:9" x14ac:dyDescent="0.2">
      <c r="B256" s="41"/>
      <c r="C256" s="47"/>
      <c r="D256" s="63"/>
      <c r="E256" s="48"/>
      <c r="F256" s="48"/>
      <c r="G256" s="49">
        <f t="shared" ca="1" si="3"/>
        <v>46077</v>
      </c>
      <c r="H256" s="7"/>
      <c r="I256" s="7"/>
    </row>
    <row r="257" spans="2:9" x14ac:dyDescent="0.2">
      <c r="B257" s="41"/>
      <c r="C257" s="47"/>
      <c r="D257" s="63"/>
      <c r="E257" s="48"/>
      <c r="F257" s="48"/>
      <c r="G257" s="49">
        <f t="shared" ca="1" si="3"/>
        <v>46078</v>
      </c>
      <c r="H257" s="7"/>
      <c r="I257" s="7"/>
    </row>
    <row r="258" spans="2:9" x14ac:dyDescent="0.2">
      <c r="B258" s="41"/>
      <c r="C258" s="47"/>
      <c r="D258" s="63"/>
      <c r="E258" s="48"/>
      <c r="F258" s="48"/>
      <c r="G258" s="49">
        <f t="shared" ca="1" si="3"/>
        <v>46079</v>
      </c>
      <c r="H258" s="7"/>
      <c r="I258" s="7"/>
    </row>
    <row r="259" spans="2:9" x14ac:dyDescent="0.2">
      <c r="B259" s="41"/>
      <c r="C259" s="47"/>
      <c r="D259" s="63"/>
      <c r="E259" s="48"/>
      <c r="F259" s="48"/>
      <c r="G259" s="49">
        <f t="shared" ca="1" si="3"/>
        <v>46080</v>
      </c>
      <c r="H259" s="7"/>
      <c r="I259" s="7"/>
    </row>
    <row r="260" spans="2:9" x14ac:dyDescent="0.2">
      <c r="B260" s="41"/>
      <c r="C260" s="47"/>
      <c r="D260" s="63"/>
      <c r="E260" s="48"/>
      <c r="F260" s="48"/>
      <c r="G260" s="49">
        <f t="shared" ca="1" si="3"/>
        <v>46081</v>
      </c>
      <c r="H260" s="7"/>
      <c r="I260" s="7"/>
    </row>
    <row r="261" spans="2:9" x14ac:dyDescent="0.2">
      <c r="B261" s="41"/>
      <c r="C261" s="47"/>
      <c r="D261" s="63"/>
      <c r="E261" s="48"/>
      <c r="F261" s="48"/>
      <c r="G261" s="49">
        <f t="shared" ca="1" si="3"/>
        <v>46082</v>
      </c>
      <c r="H261" s="7"/>
      <c r="I261" s="7"/>
    </row>
    <row r="262" spans="2:9" x14ac:dyDescent="0.2">
      <c r="B262" s="41"/>
      <c r="C262" s="47"/>
      <c r="D262" s="63"/>
      <c r="E262" s="48"/>
      <c r="F262" s="48"/>
      <c r="G262" s="49">
        <f t="shared" ref="G262:G325" ca="1" si="4">G261+1</f>
        <v>46083</v>
      </c>
      <c r="H262" s="7"/>
      <c r="I262" s="7"/>
    </row>
    <row r="263" spans="2:9" x14ac:dyDescent="0.2">
      <c r="B263" s="41"/>
      <c r="C263" s="47"/>
      <c r="D263" s="63"/>
      <c r="E263" s="48"/>
      <c r="F263" s="48"/>
      <c r="G263" s="49">
        <f t="shared" ca="1" si="4"/>
        <v>46084</v>
      </c>
      <c r="H263" s="7"/>
      <c r="I263" s="7"/>
    </row>
    <row r="264" spans="2:9" x14ac:dyDescent="0.2">
      <c r="B264" s="41"/>
      <c r="C264" s="47"/>
      <c r="D264" s="63"/>
      <c r="E264" s="48"/>
      <c r="F264" s="48"/>
      <c r="G264" s="49">
        <f t="shared" ca="1" si="4"/>
        <v>46085</v>
      </c>
      <c r="H264" s="7"/>
      <c r="I264" s="7"/>
    </row>
    <row r="265" spans="2:9" x14ac:dyDescent="0.2">
      <c r="B265" s="41"/>
      <c r="C265" s="47"/>
      <c r="D265" s="63"/>
      <c r="E265" s="48"/>
      <c r="F265" s="48"/>
      <c r="G265" s="49">
        <f t="shared" ca="1" si="4"/>
        <v>46086</v>
      </c>
      <c r="H265" s="7"/>
      <c r="I265" s="7"/>
    </row>
    <row r="266" spans="2:9" x14ac:dyDescent="0.2">
      <c r="B266" s="41"/>
      <c r="C266" s="47"/>
      <c r="D266" s="63"/>
      <c r="E266" s="48"/>
      <c r="F266" s="48"/>
      <c r="G266" s="49">
        <f t="shared" ca="1" si="4"/>
        <v>46087</v>
      </c>
      <c r="H266" s="7"/>
      <c r="I266" s="7"/>
    </row>
    <row r="267" spans="2:9" x14ac:dyDescent="0.2">
      <c r="B267" s="41"/>
      <c r="C267" s="47"/>
      <c r="D267" s="63"/>
      <c r="E267" s="48"/>
      <c r="F267" s="48"/>
      <c r="G267" s="49">
        <f t="shared" ca="1" si="4"/>
        <v>46088</v>
      </c>
      <c r="H267" s="7"/>
      <c r="I267" s="7"/>
    </row>
    <row r="268" spans="2:9" x14ac:dyDescent="0.2">
      <c r="B268" s="41"/>
      <c r="C268" s="47"/>
      <c r="D268" s="63"/>
      <c r="E268" s="48"/>
      <c r="F268" s="48"/>
      <c r="G268" s="49">
        <f t="shared" ca="1" si="4"/>
        <v>46089</v>
      </c>
      <c r="H268" s="7"/>
      <c r="I268" s="7"/>
    </row>
    <row r="269" spans="2:9" x14ac:dyDescent="0.2">
      <c r="B269" s="41"/>
      <c r="C269" s="47"/>
      <c r="D269" s="63"/>
      <c r="E269" s="48"/>
      <c r="F269" s="48"/>
      <c r="G269" s="49">
        <f t="shared" ca="1" si="4"/>
        <v>46090</v>
      </c>
      <c r="H269" s="7"/>
      <c r="I269" s="7"/>
    </row>
    <row r="270" spans="2:9" x14ac:dyDescent="0.2">
      <c r="B270" s="41"/>
      <c r="C270" s="47"/>
      <c r="D270" s="63"/>
      <c r="E270" s="48"/>
      <c r="F270" s="48"/>
      <c r="G270" s="49">
        <f t="shared" ca="1" si="4"/>
        <v>46091</v>
      </c>
      <c r="H270" s="7"/>
      <c r="I270" s="7"/>
    </row>
    <row r="271" spans="2:9" x14ac:dyDescent="0.2">
      <c r="B271" s="41"/>
      <c r="C271" s="47"/>
      <c r="D271" s="63"/>
      <c r="E271" s="48"/>
      <c r="F271" s="48"/>
      <c r="G271" s="49">
        <f t="shared" ca="1" si="4"/>
        <v>46092</v>
      </c>
      <c r="H271" s="7"/>
      <c r="I271" s="7"/>
    </row>
    <row r="272" spans="2:9" x14ac:dyDescent="0.2">
      <c r="B272" s="41"/>
      <c r="C272" s="47"/>
      <c r="D272" s="63"/>
      <c r="E272" s="48"/>
      <c r="F272" s="48"/>
      <c r="G272" s="49">
        <f t="shared" ca="1" si="4"/>
        <v>46093</v>
      </c>
      <c r="H272" s="7"/>
      <c r="I272" s="7"/>
    </row>
    <row r="273" spans="2:9" x14ac:dyDescent="0.2">
      <c r="B273" s="41"/>
      <c r="C273" s="47"/>
      <c r="D273" s="63"/>
      <c r="E273" s="48"/>
      <c r="F273" s="48"/>
      <c r="G273" s="49">
        <f t="shared" ca="1" si="4"/>
        <v>46094</v>
      </c>
      <c r="H273" s="7"/>
      <c r="I273" s="7"/>
    </row>
    <row r="274" spans="2:9" x14ac:dyDescent="0.2">
      <c r="B274" s="41"/>
      <c r="C274" s="47"/>
      <c r="D274" s="63"/>
      <c r="E274" s="48"/>
      <c r="F274" s="48"/>
      <c r="G274" s="49">
        <f t="shared" ca="1" si="4"/>
        <v>46095</v>
      </c>
      <c r="H274" s="7"/>
      <c r="I274" s="7"/>
    </row>
    <row r="275" spans="2:9" x14ac:dyDescent="0.2">
      <c r="B275" s="41"/>
      <c r="C275" s="47"/>
      <c r="D275" s="63"/>
      <c r="E275" s="48"/>
      <c r="F275" s="48"/>
      <c r="G275" s="49">
        <f t="shared" ca="1" si="4"/>
        <v>46096</v>
      </c>
      <c r="H275" s="7"/>
      <c r="I275" s="7"/>
    </row>
    <row r="276" spans="2:9" x14ac:dyDescent="0.2">
      <c r="B276" s="41"/>
      <c r="C276" s="47"/>
      <c r="D276" s="63"/>
      <c r="E276" s="48"/>
      <c r="F276" s="48"/>
      <c r="G276" s="49">
        <f t="shared" ca="1" si="4"/>
        <v>46097</v>
      </c>
      <c r="H276" s="7"/>
      <c r="I276" s="7"/>
    </row>
    <row r="277" spans="2:9" x14ac:dyDescent="0.2">
      <c r="B277" s="41"/>
      <c r="C277" s="47"/>
      <c r="D277" s="63"/>
      <c r="E277" s="48"/>
      <c r="F277" s="48"/>
      <c r="G277" s="49">
        <f t="shared" ca="1" si="4"/>
        <v>46098</v>
      </c>
      <c r="H277" s="7"/>
      <c r="I277" s="7"/>
    </row>
    <row r="278" spans="2:9" x14ac:dyDescent="0.2">
      <c r="B278" s="41"/>
      <c r="C278" s="47"/>
      <c r="D278" s="63"/>
      <c r="E278" s="48"/>
      <c r="F278" s="48"/>
      <c r="G278" s="49">
        <f t="shared" ca="1" si="4"/>
        <v>46099</v>
      </c>
      <c r="H278" s="7"/>
      <c r="I278" s="7"/>
    </row>
    <row r="279" spans="2:9" x14ac:dyDescent="0.2">
      <c r="B279" s="41"/>
      <c r="C279" s="47"/>
      <c r="D279" s="63"/>
      <c r="E279" s="48"/>
      <c r="F279" s="48"/>
      <c r="G279" s="49">
        <f t="shared" ca="1" si="4"/>
        <v>46100</v>
      </c>
      <c r="H279" s="7"/>
      <c r="I279" s="7"/>
    </row>
    <row r="280" spans="2:9" x14ac:dyDescent="0.2">
      <c r="B280" s="41"/>
      <c r="C280" s="47"/>
      <c r="D280" s="63"/>
      <c r="E280" s="48"/>
      <c r="F280" s="48"/>
      <c r="G280" s="49">
        <f t="shared" ca="1" si="4"/>
        <v>46101</v>
      </c>
      <c r="H280" s="7"/>
      <c r="I280" s="7"/>
    </row>
    <row r="281" spans="2:9" x14ac:dyDescent="0.2">
      <c r="B281" s="41"/>
      <c r="C281" s="47"/>
      <c r="D281" s="63"/>
      <c r="E281" s="48"/>
      <c r="F281" s="48"/>
      <c r="G281" s="49">
        <f t="shared" ca="1" si="4"/>
        <v>46102</v>
      </c>
      <c r="H281" s="7"/>
      <c r="I281" s="7"/>
    </row>
    <row r="282" spans="2:9" x14ac:dyDescent="0.2">
      <c r="B282" s="41"/>
      <c r="C282" s="47"/>
      <c r="D282" s="63"/>
      <c r="E282" s="48"/>
      <c r="F282" s="48"/>
      <c r="G282" s="49">
        <f t="shared" ca="1" si="4"/>
        <v>46103</v>
      </c>
      <c r="H282" s="7"/>
      <c r="I282" s="7"/>
    </row>
    <row r="283" spans="2:9" x14ac:dyDescent="0.2">
      <c r="B283" s="41"/>
      <c r="C283" s="47"/>
      <c r="D283" s="63"/>
      <c r="E283" s="48"/>
      <c r="F283" s="48"/>
      <c r="G283" s="49">
        <f t="shared" ca="1" si="4"/>
        <v>46104</v>
      </c>
      <c r="H283" s="7"/>
      <c r="I283" s="7"/>
    </row>
    <row r="284" spans="2:9" x14ac:dyDescent="0.2">
      <c r="B284" s="41"/>
      <c r="C284" s="47"/>
      <c r="D284" s="63"/>
      <c r="E284" s="48"/>
      <c r="F284" s="48"/>
      <c r="G284" s="49">
        <f t="shared" ca="1" si="4"/>
        <v>46105</v>
      </c>
      <c r="H284" s="7"/>
      <c r="I284" s="7"/>
    </row>
    <row r="285" spans="2:9" x14ac:dyDescent="0.2">
      <c r="B285" s="41"/>
      <c r="C285" s="47"/>
      <c r="D285" s="63"/>
      <c r="E285" s="48"/>
      <c r="F285" s="48"/>
      <c r="G285" s="49">
        <f t="shared" ca="1" si="4"/>
        <v>46106</v>
      </c>
      <c r="H285" s="7"/>
      <c r="I285" s="7"/>
    </row>
    <row r="286" spans="2:9" x14ac:dyDescent="0.2">
      <c r="B286" s="41"/>
      <c r="C286" s="47"/>
      <c r="D286" s="63"/>
      <c r="E286" s="48"/>
      <c r="F286" s="48"/>
      <c r="G286" s="49">
        <f t="shared" ca="1" si="4"/>
        <v>46107</v>
      </c>
      <c r="H286" s="7"/>
      <c r="I286" s="7"/>
    </row>
    <row r="287" spans="2:9" x14ac:dyDescent="0.2">
      <c r="B287" s="41"/>
      <c r="C287" s="47"/>
      <c r="D287" s="63"/>
      <c r="E287" s="48"/>
      <c r="F287" s="48"/>
      <c r="G287" s="49">
        <f t="shared" ca="1" si="4"/>
        <v>46108</v>
      </c>
      <c r="H287" s="7"/>
      <c r="I287" s="7"/>
    </row>
    <row r="288" spans="2:9" x14ac:dyDescent="0.2">
      <c r="B288" s="41"/>
      <c r="C288" s="47"/>
      <c r="D288" s="63"/>
      <c r="E288" s="48"/>
      <c r="F288" s="48"/>
      <c r="G288" s="49">
        <f t="shared" ca="1" si="4"/>
        <v>46109</v>
      </c>
      <c r="H288" s="7"/>
      <c r="I288" s="7"/>
    </row>
    <row r="289" spans="2:9" x14ac:dyDescent="0.2">
      <c r="B289" s="41"/>
      <c r="C289" s="47"/>
      <c r="D289" s="63"/>
      <c r="E289" s="48"/>
      <c r="F289" s="48"/>
      <c r="G289" s="49">
        <f t="shared" ca="1" si="4"/>
        <v>46110</v>
      </c>
      <c r="H289" s="7"/>
      <c r="I289" s="7"/>
    </row>
    <row r="290" spans="2:9" x14ac:dyDescent="0.2">
      <c r="B290" s="41"/>
      <c r="C290" s="47"/>
      <c r="D290" s="63"/>
      <c r="E290" s="48"/>
      <c r="F290" s="48"/>
      <c r="G290" s="49">
        <f t="shared" ca="1" si="4"/>
        <v>46111</v>
      </c>
      <c r="H290" s="7"/>
      <c r="I290" s="7"/>
    </row>
    <row r="291" spans="2:9" x14ac:dyDescent="0.2">
      <c r="B291" s="41"/>
      <c r="C291" s="47"/>
      <c r="D291" s="63"/>
      <c r="E291" s="48"/>
      <c r="F291" s="48"/>
      <c r="G291" s="49">
        <f t="shared" ca="1" si="4"/>
        <v>46112</v>
      </c>
      <c r="H291" s="7"/>
      <c r="I291" s="7"/>
    </row>
    <row r="292" spans="2:9" x14ac:dyDescent="0.2">
      <c r="B292" s="41"/>
      <c r="C292" s="47"/>
      <c r="D292" s="63"/>
      <c r="E292" s="48"/>
      <c r="F292" s="48"/>
      <c r="G292" s="49">
        <f t="shared" ca="1" si="4"/>
        <v>46113</v>
      </c>
      <c r="H292" s="7"/>
      <c r="I292" s="7"/>
    </row>
    <row r="293" spans="2:9" x14ac:dyDescent="0.2">
      <c r="B293" s="41"/>
      <c r="C293" s="47"/>
      <c r="D293" s="63"/>
      <c r="E293" s="48"/>
      <c r="F293" s="48"/>
      <c r="G293" s="49">
        <f t="shared" ca="1" si="4"/>
        <v>46114</v>
      </c>
      <c r="H293" s="7"/>
      <c r="I293" s="7"/>
    </row>
    <row r="294" spans="2:9" x14ac:dyDescent="0.2">
      <c r="B294" s="41"/>
      <c r="C294" s="47"/>
      <c r="D294" s="63"/>
      <c r="E294" s="48"/>
      <c r="F294" s="48"/>
      <c r="G294" s="49">
        <f t="shared" ca="1" si="4"/>
        <v>46115</v>
      </c>
      <c r="H294" s="7"/>
      <c r="I294" s="7"/>
    </row>
    <row r="295" spans="2:9" x14ac:dyDescent="0.2">
      <c r="B295" s="41"/>
      <c r="C295" s="47"/>
      <c r="D295" s="63"/>
      <c r="E295" s="48"/>
      <c r="F295" s="48"/>
      <c r="G295" s="49">
        <f t="shared" ca="1" si="4"/>
        <v>46116</v>
      </c>
      <c r="H295" s="7"/>
      <c r="I295" s="7"/>
    </row>
    <row r="296" spans="2:9" x14ac:dyDescent="0.2">
      <c r="B296" s="41"/>
      <c r="C296" s="47"/>
      <c r="D296" s="63"/>
      <c r="E296" s="48"/>
      <c r="F296" s="48"/>
      <c r="G296" s="49">
        <f t="shared" ca="1" si="4"/>
        <v>46117</v>
      </c>
      <c r="H296" s="7"/>
      <c r="I296" s="7"/>
    </row>
    <row r="297" spans="2:9" x14ac:dyDescent="0.2">
      <c r="B297" s="41"/>
      <c r="C297" s="47"/>
      <c r="D297" s="63"/>
      <c r="E297" s="48"/>
      <c r="F297" s="48"/>
      <c r="G297" s="49">
        <f t="shared" ca="1" si="4"/>
        <v>46118</v>
      </c>
      <c r="H297" s="7"/>
      <c r="I297" s="7"/>
    </row>
    <row r="298" spans="2:9" x14ac:dyDescent="0.2">
      <c r="B298" s="41"/>
      <c r="C298" s="47"/>
      <c r="D298" s="63"/>
      <c r="E298" s="48"/>
      <c r="F298" s="48"/>
      <c r="G298" s="49">
        <f t="shared" ca="1" si="4"/>
        <v>46119</v>
      </c>
      <c r="H298" s="7"/>
      <c r="I298" s="7"/>
    </row>
    <row r="299" spans="2:9" x14ac:dyDescent="0.2">
      <c r="B299" s="41"/>
      <c r="C299" s="47"/>
      <c r="D299" s="63"/>
      <c r="E299" s="48"/>
      <c r="F299" s="48"/>
      <c r="G299" s="49">
        <f t="shared" ca="1" si="4"/>
        <v>46120</v>
      </c>
      <c r="H299" s="7"/>
      <c r="I299" s="7"/>
    </row>
    <row r="300" spans="2:9" x14ac:dyDescent="0.2">
      <c r="B300" s="41"/>
      <c r="C300" s="47"/>
      <c r="D300" s="63"/>
      <c r="E300" s="48"/>
      <c r="F300" s="48"/>
      <c r="G300" s="49">
        <f t="shared" ca="1" si="4"/>
        <v>46121</v>
      </c>
      <c r="H300" s="7"/>
      <c r="I300" s="7"/>
    </row>
    <row r="301" spans="2:9" x14ac:dyDescent="0.2">
      <c r="B301" s="41"/>
      <c r="C301" s="47"/>
      <c r="D301" s="63"/>
      <c r="E301" s="48"/>
      <c r="F301" s="48"/>
      <c r="G301" s="49">
        <f t="shared" ca="1" si="4"/>
        <v>46122</v>
      </c>
      <c r="H301" s="7"/>
      <c r="I301" s="7"/>
    </row>
    <row r="302" spans="2:9" x14ac:dyDescent="0.2">
      <c r="B302" s="41"/>
      <c r="C302" s="47"/>
      <c r="D302" s="63"/>
      <c r="E302" s="48"/>
      <c r="F302" s="48"/>
      <c r="G302" s="49">
        <f t="shared" ca="1" si="4"/>
        <v>46123</v>
      </c>
      <c r="H302" s="7"/>
      <c r="I302" s="7"/>
    </row>
    <row r="303" spans="2:9" x14ac:dyDescent="0.2">
      <c r="B303" s="41"/>
      <c r="C303" s="47"/>
      <c r="D303" s="63"/>
      <c r="E303" s="48"/>
      <c r="F303" s="48"/>
      <c r="G303" s="49">
        <f t="shared" ca="1" si="4"/>
        <v>46124</v>
      </c>
      <c r="H303" s="7"/>
      <c r="I303" s="7"/>
    </row>
    <row r="304" spans="2:9" x14ac:dyDescent="0.2">
      <c r="B304" s="41"/>
      <c r="C304" s="47"/>
      <c r="D304" s="63"/>
      <c r="E304" s="48"/>
      <c r="F304" s="48"/>
      <c r="G304" s="49">
        <f t="shared" ca="1" si="4"/>
        <v>46125</v>
      </c>
      <c r="H304" s="7"/>
      <c r="I304" s="7"/>
    </row>
    <row r="305" spans="2:9" x14ac:dyDescent="0.2">
      <c r="B305" s="41"/>
      <c r="C305" s="47"/>
      <c r="D305" s="63"/>
      <c r="E305" s="48"/>
      <c r="F305" s="48"/>
      <c r="G305" s="49">
        <f t="shared" ca="1" si="4"/>
        <v>46126</v>
      </c>
      <c r="H305" s="7"/>
      <c r="I305" s="7"/>
    </row>
    <row r="306" spans="2:9" x14ac:dyDescent="0.2">
      <c r="B306" s="41"/>
      <c r="C306" s="47"/>
      <c r="D306" s="63"/>
      <c r="E306" s="48"/>
      <c r="F306" s="48"/>
      <c r="G306" s="49">
        <f t="shared" ca="1" si="4"/>
        <v>46127</v>
      </c>
      <c r="H306" s="7"/>
      <c r="I306" s="7"/>
    </row>
    <row r="307" spans="2:9" x14ac:dyDescent="0.2">
      <c r="B307" s="41"/>
      <c r="C307" s="47"/>
      <c r="D307" s="63"/>
      <c r="E307" s="48"/>
      <c r="F307" s="48"/>
      <c r="G307" s="49">
        <f t="shared" ca="1" si="4"/>
        <v>46128</v>
      </c>
      <c r="H307" s="7"/>
      <c r="I307" s="7"/>
    </row>
    <row r="308" spans="2:9" x14ac:dyDescent="0.2">
      <c r="B308" s="41"/>
      <c r="C308" s="47"/>
      <c r="D308" s="63"/>
      <c r="E308" s="48"/>
      <c r="F308" s="48"/>
      <c r="G308" s="49">
        <f t="shared" ca="1" si="4"/>
        <v>46129</v>
      </c>
      <c r="H308" s="7"/>
      <c r="I308" s="7"/>
    </row>
    <row r="309" spans="2:9" x14ac:dyDescent="0.2">
      <c r="B309" s="41"/>
      <c r="C309" s="47"/>
      <c r="D309" s="63"/>
      <c r="E309" s="48"/>
      <c r="F309" s="48"/>
      <c r="G309" s="49">
        <f t="shared" ca="1" si="4"/>
        <v>46130</v>
      </c>
      <c r="H309" s="7"/>
      <c r="I309" s="7"/>
    </row>
    <row r="310" spans="2:9" x14ac:dyDescent="0.2">
      <c r="B310" s="41"/>
      <c r="C310" s="47"/>
      <c r="D310" s="63"/>
      <c r="E310" s="48"/>
      <c r="F310" s="48"/>
      <c r="G310" s="49">
        <f t="shared" ca="1" si="4"/>
        <v>46131</v>
      </c>
      <c r="H310" s="7"/>
      <c r="I310" s="7"/>
    </row>
    <row r="311" spans="2:9" x14ac:dyDescent="0.2">
      <c r="B311" s="41"/>
      <c r="C311" s="47"/>
      <c r="D311" s="63"/>
      <c r="E311" s="48"/>
      <c r="F311" s="48"/>
      <c r="G311" s="49">
        <f t="shared" ca="1" si="4"/>
        <v>46132</v>
      </c>
      <c r="H311" s="7"/>
      <c r="I311" s="7"/>
    </row>
    <row r="312" spans="2:9" x14ac:dyDescent="0.2">
      <c r="B312" s="41"/>
      <c r="C312" s="47"/>
      <c r="D312" s="63"/>
      <c r="E312" s="48"/>
      <c r="F312" s="48"/>
      <c r="G312" s="49">
        <f t="shared" ca="1" si="4"/>
        <v>46133</v>
      </c>
      <c r="H312" s="7"/>
      <c r="I312" s="7"/>
    </row>
    <row r="313" spans="2:9" x14ac:dyDescent="0.2">
      <c r="B313" s="41"/>
      <c r="C313" s="47"/>
      <c r="D313" s="63"/>
      <c r="E313" s="48"/>
      <c r="F313" s="48"/>
      <c r="G313" s="49">
        <f t="shared" ca="1" si="4"/>
        <v>46134</v>
      </c>
      <c r="H313" s="7"/>
      <c r="I313" s="7"/>
    </row>
    <row r="314" spans="2:9" x14ac:dyDescent="0.2">
      <c r="B314" s="41"/>
      <c r="C314" s="47"/>
      <c r="D314" s="63"/>
      <c r="E314" s="48"/>
      <c r="F314" s="48"/>
      <c r="G314" s="49">
        <f t="shared" ca="1" si="4"/>
        <v>46135</v>
      </c>
      <c r="H314" s="7"/>
      <c r="I314" s="7"/>
    </row>
    <row r="315" spans="2:9" x14ac:dyDescent="0.2">
      <c r="B315" s="41"/>
      <c r="C315" s="47"/>
      <c r="D315" s="63"/>
      <c r="E315" s="48"/>
      <c r="F315" s="48"/>
      <c r="G315" s="49">
        <f t="shared" ca="1" si="4"/>
        <v>46136</v>
      </c>
      <c r="H315" s="7"/>
      <c r="I315" s="7"/>
    </row>
    <row r="316" spans="2:9" x14ac:dyDescent="0.2">
      <c r="B316" s="41"/>
      <c r="C316" s="47"/>
      <c r="D316" s="63"/>
      <c r="E316" s="48"/>
      <c r="F316" s="48"/>
      <c r="G316" s="49">
        <f t="shared" ca="1" si="4"/>
        <v>46137</v>
      </c>
      <c r="H316" s="7"/>
      <c r="I316" s="7"/>
    </row>
    <row r="317" spans="2:9" x14ac:dyDescent="0.2">
      <c r="B317" s="41"/>
      <c r="C317" s="47"/>
      <c r="D317" s="63"/>
      <c r="E317" s="48"/>
      <c r="F317" s="48"/>
      <c r="G317" s="49">
        <f t="shared" ca="1" si="4"/>
        <v>46138</v>
      </c>
      <c r="H317" s="7"/>
      <c r="I317" s="7"/>
    </row>
    <row r="318" spans="2:9" x14ac:dyDescent="0.2">
      <c r="B318" s="41"/>
      <c r="C318" s="47"/>
      <c r="D318" s="63"/>
      <c r="E318" s="48"/>
      <c r="F318" s="48"/>
      <c r="G318" s="49">
        <f t="shared" ca="1" si="4"/>
        <v>46139</v>
      </c>
      <c r="H318" s="7"/>
      <c r="I318" s="7"/>
    </row>
    <row r="319" spans="2:9" x14ac:dyDescent="0.2">
      <c r="B319" s="41"/>
      <c r="C319" s="47"/>
      <c r="D319" s="63"/>
      <c r="E319" s="48"/>
      <c r="F319" s="48"/>
      <c r="G319" s="49">
        <f t="shared" ca="1" si="4"/>
        <v>46140</v>
      </c>
      <c r="H319" s="7"/>
      <c r="I319" s="7"/>
    </row>
    <row r="320" spans="2:9" x14ac:dyDescent="0.2">
      <c r="B320" s="41"/>
      <c r="C320" s="47"/>
      <c r="D320" s="63"/>
      <c r="E320" s="48"/>
      <c r="F320" s="48"/>
      <c r="G320" s="49">
        <f t="shared" ca="1" si="4"/>
        <v>46141</v>
      </c>
      <c r="H320" s="7"/>
      <c r="I320" s="7"/>
    </row>
    <row r="321" spans="2:9" x14ac:dyDescent="0.2">
      <c r="B321" s="41"/>
      <c r="C321" s="47"/>
      <c r="D321" s="63"/>
      <c r="E321" s="48"/>
      <c r="F321" s="48"/>
      <c r="G321" s="49">
        <f t="shared" ca="1" si="4"/>
        <v>46142</v>
      </c>
      <c r="H321" s="7"/>
      <c r="I321" s="7"/>
    </row>
    <row r="322" spans="2:9" x14ac:dyDescent="0.2">
      <c r="B322" s="41"/>
      <c r="C322" s="47"/>
      <c r="D322" s="63"/>
      <c r="E322" s="48"/>
      <c r="F322" s="48"/>
      <c r="G322" s="49">
        <f t="shared" ca="1" si="4"/>
        <v>46143</v>
      </c>
      <c r="H322" s="7"/>
      <c r="I322" s="7"/>
    </row>
    <row r="323" spans="2:9" x14ac:dyDescent="0.2">
      <c r="B323" s="41"/>
      <c r="C323" s="47"/>
      <c r="D323" s="63"/>
      <c r="E323" s="48"/>
      <c r="F323" s="48"/>
      <c r="G323" s="49">
        <f t="shared" ca="1" si="4"/>
        <v>46144</v>
      </c>
      <c r="H323" s="7"/>
      <c r="I323" s="7"/>
    </row>
    <row r="324" spans="2:9" x14ac:dyDescent="0.2">
      <c r="B324" s="41"/>
      <c r="C324" s="47"/>
      <c r="D324" s="63"/>
      <c r="E324" s="48"/>
      <c r="F324" s="48"/>
      <c r="G324" s="49">
        <f t="shared" ca="1" si="4"/>
        <v>46145</v>
      </c>
      <c r="H324" s="7"/>
      <c r="I324" s="7"/>
    </row>
    <row r="325" spans="2:9" x14ac:dyDescent="0.2">
      <c r="B325" s="41"/>
      <c r="C325" s="47"/>
      <c r="D325" s="63"/>
      <c r="E325" s="48"/>
      <c r="F325" s="48"/>
      <c r="G325" s="49">
        <f t="shared" ca="1" si="4"/>
        <v>46146</v>
      </c>
      <c r="H325" s="7"/>
      <c r="I325" s="7"/>
    </row>
    <row r="326" spans="2:9" x14ac:dyDescent="0.2">
      <c r="B326" s="41"/>
      <c r="C326" s="47"/>
      <c r="D326" s="63"/>
      <c r="E326" s="48"/>
      <c r="F326" s="48"/>
      <c r="G326" s="49">
        <f t="shared" ref="G326:G373" ca="1" si="5">G325+1</f>
        <v>46147</v>
      </c>
      <c r="H326" s="7"/>
      <c r="I326" s="7"/>
    </row>
    <row r="327" spans="2:9" x14ac:dyDescent="0.2">
      <c r="B327" s="41"/>
      <c r="C327" s="47"/>
      <c r="D327" s="63"/>
      <c r="E327" s="48"/>
      <c r="F327" s="48"/>
      <c r="G327" s="49">
        <f t="shared" ca="1" si="5"/>
        <v>46148</v>
      </c>
      <c r="H327" s="7"/>
      <c r="I327" s="7"/>
    </row>
    <row r="328" spans="2:9" x14ac:dyDescent="0.2">
      <c r="B328" s="41"/>
      <c r="C328" s="47"/>
      <c r="D328" s="63"/>
      <c r="E328" s="48"/>
      <c r="F328" s="48"/>
      <c r="G328" s="49">
        <f t="shared" ca="1" si="5"/>
        <v>46149</v>
      </c>
      <c r="H328" s="7"/>
      <c r="I328" s="7"/>
    </row>
    <row r="329" spans="2:9" x14ac:dyDescent="0.2">
      <c r="B329" s="41"/>
      <c r="C329" s="47"/>
      <c r="D329" s="63"/>
      <c r="E329" s="48"/>
      <c r="F329" s="48"/>
      <c r="G329" s="49">
        <f t="shared" ca="1" si="5"/>
        <v>46150</v>
      </c>
      <c r="H329" s="7"/>
      <c r="I329" s="7"/>
    </row>
    <row r="330" spans="2:9" x14ac:dyDescent="0.2">
      <c r="B330" s="41"/>
      <c r="C330" s="47"/>
      <c r="D330" s="63"/>
      <c r="E330" s="48"/>
      <c r="F330" s="48"/>
      <c r="G330" s="49">
        <f t="shared" ca="1" si="5"/>
        <v>46151</v>
      </c>
      <c r="H330" s="7"/>
      <c r="I330" s="7"/>
    </row>
    <row r="331" spans="2:9" x14ac:dyDescent="0.2">
      <c r="B331" s="41"/>
      <c r="C331" s="47"/>
      <c r="D331" s="63"/>
      <c r="E331" s="48"/>
      <c r="F331" s="48"/>
      <c r="G331" s="49">
        <f t="shared" ca="1" si="5"/>
        <v>46152</v>
      </c>
      <c r="H331" s="7"/>
      <c r="I331" s="7"/>
    </row>
    <row r="332" spans="2:9" x14ac:dyDescent="0.2">
      <c r="B332" s="41"/>
      <c r="C332" s="47"/>
      <c r="D332" s="63"/>
      <c r="E332" s="48"/>
      <c r="F332" s="48"/>
      <c r="G332" s="49">
        <f t="shared" ca="1" si="5"/>
        <v>46153</v>
      </c>
      <c r="H332" s="7"/>
      <c r="I332" s="7"/>
    </row>
    <row r="333" spans="2:9" x14ac:dyDescent="0.2">
      <c r="B333" s="41"/>
      <c r="C333" s="47"/>
      <c r="D333" s="63"/>
      <c r="E333" s="48"/>
      <c r="F333" s="48"/>
      <c r="G333" s="49">
        <f t="shared" ca="1" si="5"/>
        <v>46154</v>
      </c>
      <c r="H333" s="7"/>
      <c r="I333" s="7"/>
    </row>
    <row r="334" spans="2:9" x14ac:dyDescent="0.2">
      <c r="B334" s="41"/>
      <c r="C334" s="47"/>
      <c r="D334" s="63"/>
      <c r="E334" s="48"/>
      <c r="F334" s="48"/>
      <c r="G334" s="49">
        <f t="shared" ca="1" si="5"/>
        <v>46155</v>
      </c>
      <c r="H334" s="7"/>
      <c r="I334" s="7"/>
    </row>
    <row r="335" spans="2:9" x14ac:dyDescent="0.2">
      <c r="B335" s="41"/>
      <c r="C335" s="47"/>
      <c r="D335" s="63"/>
      <c r="E335" s="48"/>
      <c r="F335" s="48"/>
      <c r="G335" s="49">
        <f t="shared" ca="1" si="5"/>
        <v>46156</v>
      </c>
      <c r="H335" s="7"/>
      <c r="I335" s="7"/>
    </row>
    <row r="336" spans="2:9" x14ac:dyDescent="0.2">
      <c r="B336" s="41"/>
      <c r="C336" s="47"/>
      <c r="D336" s="63"/>
      <c r="E336" s="48"/>
      <c r="F336" s="48"/>
      <c r="G336" s="49">
        <f t="shared" ca="1" si="5"/>
        <v>46157</v>
      </c>
      <c r="H336" s="7"/>
      <c r="I336" s="7"/>
    </row>
    <row r="337" spans="2:9" x14ac:dyDescent="0.2">
      <c r="B337" s="41"/>
      <c r="C337" s="47"/>
      <c r="D337" s="63"/>
      <c r="E337" s="48"/>
      <c r="F337" s="48"/>
      <c r="G337" s="49">
        <f t="shared" ca="1" si="5"/>
        <v>46158</v>
      </c>
      <c r="H337" s="7"/>
      <c r="I337" s="7"/>
    </row>
    <row r="338" spans="2:9" x14ac:dyDescent="0.2">
      <c r="B338" s="41"/>
      <c r="C338" s="47"/>
      <c r="D338" s="63"/>
      <c r="E338" s="48"/>
      <c r="F338" s="48"/>
      <c r="G338" s="49">
        <f t="shared" ca="1" si="5"/>
        <v>46159</v>
      </c>
      <c r="H338" s="7"/>
      <c r="I338" s="7"/>
    </row>
    <row r="339" spans="2:9" x14ac:dyDescent="0.2">
      <c r="B339" s="41"/>
      <c r="C339" s="47"/>
      <c r="D339" s="63"/>
      <c r="E339" s="48"/>
      <c r="F339" s="48"/>
      <c r="G339" s="49">
        <f t="shared" ca="1" si="5"/>
        <v>46160</v>
      </c>
      <c r="H339" s="7"/>
      <c r="I339" s="7"/>
    </row>
    <row r="340" spans="2:9" x14ac:dyDescent="0.2">
      <c r="B340" s="41"/>
      <c r="C340" s="47"/>
      <c r="D340" s="63"/>
      <c r="E340" s="48"/>
      <c r="F340" s="48"/>
      <c r="G340" s="49">
        <f t="shared" ca="1" si="5"/>
        <v>46161</v>
      </c>
      <c r="H340" s="7"/>
      <c r="I340" s="7"/>
    </row>
    <row r="341" spans="2:9" x14ac:dyDescent="0.2">
      <c r="B341" s="41"/>
      <c r="C341" s="47"/>
      <c r="D341" s="63"/>
      <c r="E341" s="48"/>
      <c r="F341" s="48"/>
      <c r="G341" s="49">
        <f t="shared" ca="1" si="5"/>
        <v>46162</v>
      </c>
      <c r="H341" s="7"/>
      <c r="I341" s="7"/>
    </row>
    <row r="342" spans="2:9" x14ac:dyDescent="0.2">
      <c r="B342" s="41"/>
      <c r="C342" s="47"/>
      <c r="D342" s="63"/>
      <c r="E342" s="48"/>
      <c r="F342" s="48"/>
      <c r="G342" s="49">
        <f t="shared" ca="1" si="5"/>
        <v>46163</v>
      </c>
      <c r="H342" s="7"/>
      <c r="I342" s="7"/>
    </row>
    <row r="343" spans="2:9" x14ac:dyDescent="0.2">
      <c r="B343" s="41"/>
      <c r="C343" s="47"/>
      <c r="D343" s="63"/>
      <c r="E343" s="48"/>
      <c r="F343" s="48"/>
      <c r="G343" s="49">
        <f t="shared" ca="1" si="5"/>
        <v>46164</v>
      </c>
      <c r="H343" s="7"/>
      <c r="I343" s="7"/>
    </row>
    <row r="344" spans="2:9" x14ac:dyDescent="0.2">
      <c r="B344" s="41"/>
      <c r="C344" s="47"/>
      <c r="D344" s="63"/>
      <c r="E344" s="48"/>
      <c r="F344" s="48"/>
      <c r="G344" s="49">
        <f t="shared" ca="1" si="5"/>
        <v>46165</v>
      </c>
      <c r="H344" s="7"/>
      <c r="I344" s="7"/>
    </row>
    <row r="345" spans="2:9" x14ac:dyDescent="0.2">
      <c r="B345" s="41"/>
      <c r="C345" s="47"/>
      <c r="D345" s="63"/>
      <c r="E345" s="48"/>
      <c r="F345" s="48"/>
      <c r="G345" s="49">
        <f t="shared" ca="1" si="5"/>
        <v>46166</v>
      </c>
      <c r="H345" s="7"/>
      <c r="I345" s="7"/>
    </row>
    <row r="346" spans="2:9" x14ac:dyDescent="0.2">
      <c r="B346" s="41"/>
      <c r="C346" s="47"/>
      <c r="D346" s="63"/>
      <c r="E346" s="48"/>
      <c r="F346" s="48"/>
      <c r="G346" s="49">
        <f t="shared" ca="1" si="5"/>
        <v>46167</v>
      </c>
      <c r="H346" s="7"/>
      <c r="I346" s="7"/>
    </row>
    <row r="347" spans="2:9" x14ac:dyDescent="0.2">
      <c r="B347" s="41"/>
      <c r="C347" s="47"/>
      <c r="D347" s="63"/>
      <c r="E347" s="48"/>
      <c r="F347" s="48"/>
      <c r="G347" s="49">
        <f t="shared" ca="1" si="5"/>
        <v>46168</v>
      </c>
      <c r="H347" s="7"/>
      <c r="I347" s="7"/>
    </row>
    <row r="348" spans="2:9" x14ac:dyDescent="0.2">
      <c r="B348" s="41"/>
      <c r="C348" s="47"/>
      <c r="D348" s="63"/>
      <c r="E348" s="48"/>
      <c r="F348" s="48"/>
      <c r="G348" s="49">
        <f t="shared" ca="1" si="5"/>
        <v>46169</v>
      </c>
      <c r="H348" s="7"/>
      <c r="I348" s="7"/>
    </row>
    <row r="349" spans="2:9" x14ac:dyDescent="0.2">
      <c r="B349" s="41"/>
      <c r="C349" s="47"/>
      <c r="D349" s="63"/>
      <c r="E349" s="48"/>
      <c r="F349" s="48"/>
      <c r="G349" s="49">
        <f t="shared" ca="1" si="5"/>
        <v>46170</v>
      </c>
      <c r="H349" s="7"/>
      <c r="I349" s="7"/>
    </row>
    <row r="350" spans="2:9" x14ac:dyDescent="0.2">
      <c r="B350" s="41"/>
      <c r="C350" s="47"/>
      <c r="D350" s="63"/>
      <c r="E350" s="48"/>
      <c r="F350" s="48"/>
      <c r="G350" s="49">
        <f t="shared" ca="1" si="5"/>
        <v>46171</v>
      </c>
      <c r="H350" s="7"/>
      <c r="I350" s="7"/>
    </row>
    <row r="351" spans="2:9" x14ac:dyDescent="0.2">
      <c r="B351" s="41"/>
      <c r="C351" s="47"/>
      <c r="D351" s="63"/>
      <c r="E351" s="48"/>
      <c r="F351" s="48"/>
      <c r="G351" s="49">
        <f t="shared" ca="1" si="5"/>
        <v>46172</v>
      </c>
      <c r="H351" s="7"/>
      <c r="I351" s="7"/>
    </row>
    <row r="352" spans="2:9" x14ac:dyDescent="0.2">
      <c r="B352" s="41"/>
      <c r="C352" s="47"/>
      <c r="D352" s="63"/>
      <c r="E352" s="48"/>
      <c r="F352" s="48"/>
      <c r="G352" s="49">
        <f t="shared" ca="1" si="5"/>
        <v>46173</v>
      </c>
      <c r="H352" s="7"/>
      <c r="I352" s="7"/>
    </row>
    <row r="353" spans="2:9" x14ac:dyDescent="0.2">
      <c r="B353" s="41"/>
      <c r="C353" s="47"/>
      <c r="D353" s="63"/>
      <c r="E353" s="48"/>
      <c r="F353" s="48"/>
      <c r="G353" s="49">
        <f t="shared" ca="1" si="5"/>
        <v>46174</v>
      </c>
      <c r="H353" s="7"/>
      <c r="I353" s="7"/>
    </row>
    <row r="354" spans="2:9" x14ac:dyDescent="0.2">
      <c r="B354" s="41"/>
      <c r="C354" s="47"/>
      <c r="D354" s="63"/>
      <c r="E354" s="48"/>
      <c r="F354" s="48"/>
      <c r="G354" s="49">
        <f t="shared" ca="1" si="5"/>
        <v>46175</v>
      </c>
      <c r="H354" s="7"/>
      <c r="I354" s="7"/>
    </row>
    <row r="355" spans="2:9" x14ac:dyDescent="0.2">
      <c r="B355" s="41"/>
      <c r="C355" s="47"/>
      <c r="D355" s="63"/>
      <c r="E355" s="48"/>
      <c r="F355" s="48"/>
      <c r="G355" s="49">
        <f t="shared" ca="1" si="5"/>
        <v>46176</v>
      </c>
      <c r="H355" s="7"/>
      <c r="I355" s="7"/>
    </row>
    <row r="356" spans="2:9" x14ac:dyDescent="0.2">
      <c r="B356" s="41"/>
      <c r="C356" s="47"/>
      <c r="D356" s="63"/>
      <c r="E356" s="48"/>
      <c r="F356" s="48"/>
      <c r="G356" s="49">
        <f t="shared" ca="1" si="5"/>
        <v>46177</v>
      </c>
      <c r="H356" s="7"/>
      <c r="I356" s="7"/>
    </row>
    <row r="357" spans="2:9" x14ac:dyDescent="0.2">
      <c r="B357" s="41"/>
      <c r="C357" s="47"/>
      <c r="D357" s="63"/>
      <c r="E357" s="48"/>
      <c r="F357" s="48"/>
      <c r="G357" s="49">
        <f t="shared" ca="1" si="5"/>
        <v>46178</v>
      </c>
      <c r="H357" s="7"/>
      <c r="I357" s="7"/>
    </row>
    <row r="358" spans="2:9" x14ac:dyDescent="0.2">
      <c r="B358" s="41"/>
      <c r="C358" s="47"/>
      <c r="D358" s="63"/>
      <c r="E358" s="48"/>
      <c r="F358" s="48"/>
      <c r="G358" s="49">
        <f t="shared" ca="1" si="5"/>
        <v>46179</v>
      </c>
      <c r="H358" s="7"/>
      <c r="I358" s="7"/>
    </row>
    <row r="359" spans="2:9" x14ac:dyDescent="0.2">
      <c r="B359" s="41"/>
      <c r="C359" s="47"/>
      <c r="D359" s="63"/>
      <c r="E359" s="48"/>
      <c r="F359" s="48"/>
      <c r="G359" s="49">
        <f t="shared" ca="1" si="5"/>
        <v>46180</v>
      </c>
      <c r="H359" s="7"/>
      <c r="I359" s="7"/>
    </row>
    <row r="360" spans="2:9" x14ac:dyDescent="0.2">
      <c r="B360" s="41"/>
      <c r="C360" s="47"/>
      <c r="D360" s="63"/>
      <c r="E360" s="48"/>
      <c r="F360" s="48"/>
      <c r="G360" s="49">
        <f t="shared" ca="1" si="5"/>
        <v>46181</v>
      </c>
      <c r="H360" s="7"/>
      <c r="I360" s="7"/>
    </row>
    <row r="361" spans="2:9" x14ac:dyDescent="0.2">
      <c r="B361" s="41"/>
      <c r="C361" s="47"/>
      <c r="D361" s="63"/>
      <c r="E361" s="48"/>
      <c r="F361" s="48"/>
      <c r="G361" s="49">
        <f t="shared" ca="1" si="5"/>
        <v>46182</v>
      </c>
      <c r="H361" s="7"/>
      <c r="I361" s="7"/>
    </row>
    <row r="362" spans="2:9" x14ac:dyDescent="0.2">
      <c r="B362" s="41"/>
      <c r="C362" s="47"/>
      <c r="D362" s="63"/>
      <c r="E362" s="48"/>
      <c r="F362" s="48"/>
      <c r="G362" s="49">
        <f t="shared" ca="1" si="5"/>
        <v>46183</v>
      </c>
      <c r="H362" s="7"/>
      <c r="I362" s="7"/>
    </row>
    <row r="363" spans="2:9" x14ac:dyDescent="0.2">
      <c r="B363" s="41"/>
      <c r="C363" s="47"/>
      <c r="D363" s="63"/>
      <c r="E363" s="48"/>
      <c r="F363" s="48"/>
      <c r="G363" s="49">
        <f t="shared" ca="1" si="5"/>
        <v>46184</v>
      </c>
      <c r="H363" s="7"/>
      <c r="I363" s="7"/>
    </row>
    <row r="364" spans="2:9" x14ac:dyDescent="0.2">
      <c r="B364" s="41"/>
      <c r="C364" s="47"/>
      <c r="D364" s="63"/>
      <c r="E364" s="48"/>
      <c r="F364" s="48"/>
      <c r="G364" s="49">
        <f t="shared" ca="1" si="5"/>
        <v>46185</v>
      </c>
      <c r="H364" s="7"/>
      <c r="I364" s="7"/>
    </row>
    <row r="365" spans="2:9" x14ac:dyDescent="0.2">
      <c r="B365" s="41"/>
      <c r="C365" s="47"/>
      <c r="D365" s="63"/>
      <c r="E365" s="48"/>
      <c r="F365" s="48"/>
      <c r="G365" s="49">
        <f t="shared" ca="1" si="5"/>
        <v>46186</v>
      </c>
      <c r="H365" s="7"/>
      <c r="I365" s="7"/>
    </row>
    <row r="366" spans="2:9" x14ac:dyDescent="0.2">
      <c r="B366" s="41"/>
      <c r="C366" s="47"/>
      <c r="D366" s="63"/>
      <c r="E366" s="48"/>
      <c r="F366" s="48"/>
      <c r="G366" s="49">
        <f t="shared" ca="1" si="5"/>
        <v>46187</v>
      </c>
      <c r="H366" s="7"/>
      <c r="I366" s="7"/>
    </row>
    <row r="367" spans="2:9" x14ac:dyDescent="0.2">
      <c r="B367" s="41"/>
      <c r="C367" s="47"/>
      <c r="D367" s="63"/>
      <c r="E367" s="48"/>
      <c r="F367" s="48"/>
      <c r="G367" s="49">
        <f t="shared" ca="1" si="5"/>
        <v>46188</v>
      </c>
      <c r="H367" s="7"/>
      <c r="I367" s="7"/>
    </row>
    <row r="368" spans="2:9" x14ac:dyDescent="0.2">
      <c r="B368" s="41"/>
      <c r="C368" s="47"/>
      <c r="D368" s="63"/>
      <c r="E368" s="48"/>
      <c r="F368" s="48"/>
      <c r="G368" s="49">
        <f t="shared" ca="1" si="5"/>
        <v>46189</v>
      </c>
      <c r="H368" s="7"/>
      <c r="I368" s="7"/>
    </row>
    <row r="369" spans="2:9" x14ac:dyDescent="0.2">
      <c r="B369" s="41"/>
      <c r="C369" s="47"/>
      <c r="D369" s="63"/>
      <c r="E369" s="48"/>
      <c r="F369" s="48"/>
      <c r="G369" s="49">
        <f t="shared" ca="1" si="5"/>
        <v>46190</v>
      </c>
      <c r="H369" s="7"/>
      <c r="I369" s="7"/>
    </row>
    <row r="370" spans="2:9" x14ac:dyDescent="0.2">
      <c r="B370" s="41"/>
      <c r="C370" s="47"/>
      <c r="D370" s="63"/>
      <c r="E370" s="48"/>
      <c r="F370" s="48"/>
      <c r="G370" s="49">
        <f t="shared" ca="1" si="5"/>
        <v>46191</v>
      </c>
      <c r="H370" s="7"/>
      <c r="I370" s="7"/>
    </row>
    <row r="371" spans="2:9" x14ac:dyDescent="0.2">
      <c r="B371" s="41"/>
      <c r="C371" s="47"/>
      <c r="D371" s="63"/>
      <c r="E371" s="48"/>
      <c r="F371" s="48"/>
      <c r="G371" s="49">
        <f t="shared" ca="1" si="5"/>
        <v>46192</v>
      </c>
      <c r="H371" s="7"/>
      <c r="I371" s="7"/>
    </row>
    <row r="372" spans="2:9" x14ac:dyDescent="0.2">
      <c r="B372" s="41"/>
      <c r="C372" s="47"/>
      <c r="D372" s="63"/>
      <c r="E372" s="48"/>
      <c r="F372" s="48"/>
      <c r="G372" s="49">
        <f t="shared" ca="1" si="5"/>
        <v>46193</v>
      </c>
      <c r="H372" s="7"/>
      <c r="I372" s="7"/>
    </row>
    <row r="373" spans="2:9" x14ac:dyDescent="0.2">
      <c r="B373" s="41"/>
      <c r="C373" s="47"/>
      <c r="D373" s="63"/>
      <c r="E373" s="48"/>
      <c r="F373" s="48"/>
      <c r="G373" s="49">
        <f t="shared" ca="1" si="5"/>
        <v>46194</v>
      </c>
      <c r="H373" s="7"/>
      <c r="I373" s="7"/>
    </row>
    <row r="374" spans="2:9" x14ac:dyDescent="0.2">
      <c r="B374" s="41"/>
      <c r="C374" s="42"/>
      <c r="D374" s="63"/>
      <c r="G374" s="44"/>
      <c r="H374" s="7"/>
      <c r="I374" s="7"/>
    </row>
    <row r="375" spans="2:9" x14ac:dyDescent="0.2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44"/>
  <sheetViews>
    <sheetView topLeftCell="A5" workbookViewId="0">
      <selection activeCell="E5" sqref="E5"/>
    </sheetView>
  </sheetViews>
  <sheetFormatPr baseColWidth="10" defaultRowHeight="12.75" x14ac:dyDescent="0.2"/>
  <cols>
    <col min="3" max="3" width="17.140625" customWidth="1"/>
    <col min="4" max="4" width="26.7109375" style="72" bestFit="1" customWidth="1"/>
    <col min="5" max="5" width="16.85546875" bestFit="1" customWidth="1"/>
    <col min="6" max="6" width="14.42578125" bestFit="1" customWidth="1"/>
  </cols>
  <sheetData>
    <row r="5" spans="3:5" x14ac:dyDescent="0.2">
      <c r="C5" s="77"/>
      <c r="D5" s="75" t="s">
        <v>136</v>
      </c>
      <c r="E5" s="75" t="s">
        <v>137</v>
      </c>
    </row>
    <row r="6" spans="3:5" x14ac:dyDescent="0.2">
      <c r="C6" s="73"/>
      <c r="D6" s="74" t="s">
        <v>112</v>
      </c>
      <c r="E6" s="73" t="s">
        <v>160</v>
      </c>
    </row>
    <row r="7" spans="3:5" x14ac:dyDescent="0.2">
      <c r="C7" s="73"/>
      <c r="D7" s="74" t="s">
        <v>113</v>
      </c>
      <c r="E7" s="73" t="s">
        <v>161</v>
      </c>
    </row>
    <row r="8" spans="3:5" x14ac:dyDescent="0.2">
      <c r="D8" s="74" t="s">
        <v>114</v>
      </c>
      <c r="E8" s="73" t="s">
        <v>159</v>
      </c>
    </row>
    <row r="9" spans="3:5" x14ac:dyDescent="0.2">
      <c r="D9" s="74" t="s">
        <v>115</v>
      </c>
    </row>
    <row r="10" spans="3:5" x14ac:dyDescent="0.2">
      <c r="D10" s="74" t="s">
        <v>116</v>
      </c>
    </row>
    <row r="11" spans="3:5" x14ac:dyDescent="0.2">
      <c r="D11" s="74" t="s">
        <v>117</v>
      </c>
      <c r="E11" s="48"/>
    </row>
    <row r="12" spans="3:5" x14ac:dyDescent="0.2">
      <c r="D12" s="74" t="s">
        <v>118</v>
      </c>
    </row>
    <row r="13" spans="3:5" x14ac:dyDescent="0.2">
      <c r="D13" s="74" t="s">
        <v>119</v>
      </c>
      <c r="E13" s="47"/>
    </row>
    <row r="14" spans="3:5" x14ac:dyDescent="0.2">
      <c r="D14" s="74" t="s">
        <v>120</v>
      </c>
    </row>
    <row r="15" spans="3:5" x14ac:dyDescent="0.2">
      <c r="D15" s="74" t="s">
        <v>121</v>
      </c>
    </row>
    <row r="16" spans="3:5" x14ac:dyDescent="0.2">
      <c r="D16" s="74" t="s">
        <v>122</v>
      </c>
    </row>
    <row r="17" spans="4:4" x14ac:dyDescent="0.2">
      <c r="D17" s="74" t="s">
        <v>123</v>
      </c>
    </row>
    <row r="18" spans="4:4" x14ac:dyDescent="0.2">
      <c r="D18" s="74" t="s">
        <v>124</v>
      </c>
    </row>
    <row r="19" spans="4:4" x14ac:dyDescent="0.2">
      <c r="D19" s="74" t="s">
        <v>126</v>
      </c>
    </row>
    <row r="20" spans="4:4" x14ac:dyDescent="0.2">
      <c r="D20" s="74" t="s">
        <v>104</v>
      </c>
    </row>
    <row r="21" spans="4:4" x14ac:dyDescent="0.2">
      <c r="D21" s="74" t="s">
        <v>105</v>
      </c>
    </row>
    <row r="22" spans="4:4" x14ac:dyDescent="0.2">
      <c r="D22" s="74" t="s">
        <v>125</v>
      </c>
    </row>
    <row r="23" spans="4:4" x14ac:dyDescent="0.2">
      <c r="D23" s="74" t="s">
        <v>127</v>
      </c>
    </row>
    <row r="24" spans="4:4" x14ac:dyDescent="0.2">
      <c r="D24" s="74" t="s">
        <v>128</v>
      </c>
    </row>
    <row r="25" spans="4:4" x14ac:dyDescent="0.2">
      <c r="D25" s="74" t="s">
        <v>106</v>
      </c>
    </row>
    <row r="26" spans="4:4" x14ac:dyDescent="0.2">
      <c r="D26" s="74" t="s">
        <v>108</v>
      </c>
    </row>
    <row r="27" spans="4:4" x14ac:dyDescent="0.2">
      <c r="D27" s="74" t="s">
        <v>107</v>
      </c>
    </row>
    <row r="28" spans="4:4" x14ac:dyDescent="0.2">
      <c r="D28" s="74" t="s">
        <v>129</v>
      </c>
    </row>
    <row r="29" spans="4:4" x14ac:dyDescent="0.2">
      <c r="D29" s="74" t="s">
        <v>109</v>
      </c>
    </row>
    <row r="30" spans="4:4" x14ac:dyDescent="0.2">
      <c r="D30" s="74" t="s">
        <v>130</v>
      </c>
    </row>
    <row r="43" spans="3:3" x14ac:dyDescent="0.2">
      <c r="C43" s="47"/>
    </row>
    <row r="44" spans="3:3" x14ac:dyDescent="0.2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2025-06-18T13:14:45Z</dcterms:modified>
</cp:coreProperties>
</file>