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Organisation Courses Club\7. La Germonière\2025 La Germonère\"/>
    </mc:Choice>
  </mc:AlternateContent>
  <bookViews>
    <workbookView xWindow="0" yWindow="0" windowWidth="23040" windowHeight="9384"/>
  </bookViews>
  <sheets>
    <sheet name="DO2025" sheetId="2" r:id="rId1"/>
    <sheet name="Listes" sheetId="5" state="hidden" r:id="rId2"/>
    <sheet name="DISCIPLINE" sheetId="6" state="hidden" r:id="rId3"/>
  </sheets>
  <externalReferences>
    <externalReference r:id="rId4"/>
  </externalReferences>
  <definedNames>
    <definedName name="_xlnm._FilterDatabase" localSheetId="0" hidden="1">'DO2025'!$B$1:$E$7</definedName>
    <definedName name="CD">[1]Listes!$B$42:$M$42</definedName>
    <definedName name="Liste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R102" i="2" l="1"/>
  <c r="BR103" i="2"/>
  <c r="BR104" i="2"/>
  <c r="BR105" i="2"/>
  <c r="BR106" i="2"/>
  <c r="BR107" i="2"/>
  <c r="BR108" i="2"/>
  <c r="BR112" i="2"/>
  <c r="G5" i="5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 s="1"/>
  <c r="G48" i="5" s="1"/>
  <c r="G49" i="5" s="1"/>
  <c r="G50" i="5" s="1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 s="1"/>
  <c r="G63" i="5" s="1"/>
  <c r="G64" i="5" s="1"/>
  <c r="G65" i="5" s="1"/>
  <c r="G66" i="5" s="1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 s="1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 s="1"/>
  <c r="G93" i="5" s="1"/>
  <c r="G94" i="5" s="1"/>
  <c r="G95" i="5" s="1"/>
  <c r="G96" i="5" s="1"/>
  <c r="G97" i="5" s="1"/>
  <c r="G98" i="5" s="1"/>
  <c r="G99" i="5" s="1"/>
  <c r="G100" i="5" s="1"/>
  <c r="G101" i="5" s="1"/>
  <c r="G102" i="5" s="1"/>
  <c r="G103" i="5" s="1"/>
  <c r="G104" i="5" s="1"/>
  <c r="G105" i="5" s="1"/>
  <c r="G106" i="5" s="1"/>
  <c r="G107" i="5" s="1"/>
  <c r="G108" i="5" s="1"/>
  <c r="G109" i="5" s="1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 s="1"/>
  <c r="G123" i="5" s="1"/>
  <c r="G124" i="5" s="1"/>
  <c r="G125" i="5" s="1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 s="1"/>
  <c r="G138" i="5" s="1"/>
  <c r="G139" i="5" s="1"/>
  <c r="G140" i="5" s="1"/>
  <c r="G141" i="5" s="1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 s="1"/>
  <c r="G153" i="5" s="1"/>
  <c r="G154" i="5" s="1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 s="1"/>
  <c r="G168" i="5" s="1"/>
  <c r="G169" i="5" s="1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 s="1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 s="1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 s="1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 s="1"/>
  <c r="G228" i="5" s="1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 s="1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 s="1"/>
  <c r="G258" i="5" s="1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 s="1"/>
  <c r="G273" i="5" s="1"/>
  <c r="G274" i="5" s="1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 s="1"/>
  <c r="G288" i="5" s="1"/>
  <c r="G289" i="5" s="1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 s="1"/>
  <c r="G303" i="5" s="1"/>
  <c r="G304" i="5" s="1"/>
  <c r="G305" i="5" s="1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 s="1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 s="1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 s="1"/>
  <c r="G348" i="5" s="1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 s="1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BB121" i="2"/>
  <c r="AJ121" i="2"/>
  <c r="BB120" i="2"/>
  <c r="AJ120" i="2"/>
  <c r="AJ119" i="2"/>
  <c r="AJ118" i="2"/>
  <c r="BJ117" i="2"/>
  <c r="BB117" i="2"/>
  <c r="AJ117" i="2"/>
  <c r="BJ116" i="2"/>
  <c r="BB116" i="2"/>
  <c r="AJ116" i="2"/>
  <c r="BJ112" i="2"/>
  <c r="BB112" i="2"/>
  <c r="AJ112" i="2"/>
  <c r="BJ111" i="2"/>
  <c r="BB111" i="2"/>
  <c r="AJ111" i="2"/>
  <c r="BJ108" i="2"/>
  <c r="BB108" i="2"/>
  <c r="AJ108" i="2"/>
  <c r="X108" i="2"/>
  <c r="BJ107" i="2"/>
  <c r="BB107" i="2"/>
  <c r="AJ107" i="2"/>
  <c r="X107" i="2"/>
  <c r="BJ106" i="2"/>
  <c r="BB106" i="2"/>
  <c r="AJ106" i="2"/>
  <c r="X106" i="2"/>
  <c r="BJ105" i="2"/>
  <c r="BB105" i="2"/>
  <c r="AJ105" i="2"/>
  <c r="X105" i="2"/>
  <c r="BJ104" i="2"/>
  <c r="BB104" i="2"/>
  <c r="AJ104" i="2"/>
  <c r="X104" i="2"/>
  <c r="BJ103" i="2"/>
  <c r="BB103" i="2"/>
  <c r="AJ103" i="2"/>
  <c r="X103" i="2"/>
  <c r="BJ102" i="2"/>
  <c r="BB102" i="2"/>
  <c r="AJ102" i="2"/>
  <c r="BJ101" i="2"/>
  <c r="BB101" i="2"/>
  <c r="AS101" i="2"/>
  <c r="AJ101" i="2"/>
  <c r="BJ99" i="2"/>
  <c r="AS99" i="2"/>
  <c r="AJ99" i="2"/>
  <c r="BJ98" i="2"/>
  <c r="AS98" i="2"/>
  <c r="AJ98" i="2"/>
  <c r="BJ97" i="2"/>
  <c r="BB97" i="2"/>
  <c r="BJ96" i="2"/>
  <c r="BB96" i="2"/>
  <c r="AJ95" i="2"/>
  <c r="CB95" i="2" s="1"/>
  <c r="AJ94" i="2"/>
  <c r="CB94" i="2" s="1"/>
  <c r="AJ93" i="2"/>
  <c r="CB93" i="2" s="1"/>
  <c r="BB92" i="2"/>
  <c r="AJ92" i="2"/>
  <c r="AJ91" i="2"/>
  <c r="BB91" i="2" s="1"/>
  <c r="BJ91" i="2" s="1"/>
  <c r="BS39" i="2"/>
  <c r="AJ100" i="2"/>
  <c r="CB100" i="2"/>
  <c r="BG33" i="2"/>
  <c r="AJ97" i="2" s="1"/>
  <c r="AJ96" i="2"/>
  <c r="CB105" i="2"/>
  <c r="CB108" i="2"/>
  <c r="CB103" i="2"/>
  <c r="CB106" i="2"/>
  <c r="CB98" i="2"/>
  <c r="CB104" i="2"/>
  <c r="CB107" i="2"/>
  <c r="AZ120" i="2" l="1"/>
  <c r="CB120" i="2" s="1"/>
  <c r="CB102" i="2"/>
  <c r="DS102" i="2" s="1"/>
  <c r="CB116" i="2"/>
  <c r="CB111" i="2"/>
  <c r="CB96" i="2"/>
  <c r="CF96" i="2" s="1"/>
  <c r="BJ92" i="2"/>
  <c r="CB92" i="2" s="1"/>
  <c r="C127" i="2" l="1"/>
</calcChain>
</file>

<file path=xl/sharedStrings.xml><?xml version="1.0" encoding="utf-8"?>
<sst xmlns="http://schemas.openxmlformats.org/spreadsheetml/2006/main" count="294" uniqueCount="191">
  <si>
    <t>DETAIL D'ORGANISATION</t>
  </si>
  <si>
    <t>Cadre réservé au Comité Régional</t>
  </si>
  <si>
    <t>N° épreuve:</t>
  </si>
  <si>
    <t>Comité Régional Nouvelle-Aquitaine de Cyclisme</t>
  </si>
  <si>
    <t>Code :</t>
  </si>
  <si>
    <t>05 56 47 38 99 - contact@nouvelleaquitaine-cyclisme.fr</t>
  </si>
  <si>
    <t>Insertion :</t>
  </si>
  <si>
    <t>www.nouvelleaquitaine-cyclisme.fr</t>
  </si>
  <si>
    <t>Date récep :</t>
  </si>
  <si>
    <t>INFOS GENERALES</t>
  </si>
  <si>
    <r>
      <rPr>
        <b/>
        <sz val="10"/>
        <color theme="1"/>
        <rFont val="Arial"/>
        <family val="2"/>
      </rPr>
      <t>LIEU</t>
    </r>
    <r>
      <rPr>
        <sz val="10"/>
        <color theme="1"/>
        <rFont val="Arial"/>
        <family val="2"/>
      </rPr>
      <t> :</t>
    </r>
  </si>
  <si>
    <t>NOM DE L'EPREUVE :</t>
  </si>
  <si>
    <t xml:space="preserve">CLUB ORGANISATEUR : </t>
  </si>
  <si>
    <r>
      <rPr>
        <b/>
        <sz val="10"/>
        <color theme="1"/>
        <rFont val="Arial"/>
        <family val="2"/>
      </rPr>
      <t>DATE</t>
    </r>
    <r>
      <rPr>
        <sz val="10"/>
        <color theme="1"/>
        <rFont val="Arial"/>
        <family val="2"/>
      </rPr>
      <t> :</t>
    </r>
  </si>
  <si>
    <t>Catégorie :</t>
  </si>
  <si>
    <t>Engagements :</t>
  </si>
  <si>
    <t>X</t>
  </si>
  <si>
    <t>Autre</t>
  </si>
  <si>
    <t>, Précisez:</t>
  </si>
  <si>
    <t>MONTANT DES ENGAGEMENTS :</t>
  </si>
  <si>
    <t>CIRCUIT</t>
  </si>
  <si>
    <t>ITINERAIRE :</t>
  </si>
  <si>
    <t>Distance</t>
  </si>
  <si>
    <t>Longueur circuit</t>
  </si>
  <si>
    <t>km</t>
  </si>
  <si>
    <t>Nb de tours</t>
  </si>
  <si>
    <t>Distance totale</t>
  </si>
  <si>
    <t>ou</t>
  </si>
  <si>
    <t>Durée</t>
  </si>
  <si>
    <t>+</t>
  </si>
  <si>
    <t>trs</t>
  </si>
  <si>
    <t>Avec 2
circuits</t>
  </si>
  <si>
    <t xml:space="preserve">      Longueur 1er circuit</t>
  </si>
  <si>
    <t>Nb de tours 1er circuit</t>
  </si>
  <si>
    <t>Distance
Totale</t>
  </si>
  <si>
    <t xml:space="preserve">     Longueur 2e circuit </t>
  </si>
  <si>
    <t xml:space="preserve">Nb de tours 2e circuit </t>
  </si>
  <si>
    <t>HORAIRES / LIEU</t>
  </si>
  <si>
    <t>Doss :</t>
  </si>
  <si>
    <t>Lieu :</t>
  </si>
  <si>
    <t>Heure :</t>
  </si>
  <si>
    <t>Départ :</t>
  </si>
  <si>
    <t>Lieu précis de l’arrivée :</t>
  </si>
  <si>
    <t>Lieu précis du contrôle anti-dopage :</t>
  </si>
  <si>
    <t>PRIX</t>
  </si>
  <si>
    <r>
      <rPr>
        <b/>
        <sz val="10"/>
        <color theme="1"/>
        <rFont val="Arial"/>
        <family val="2"/>
      </rPr>
      <t>GRILLE DE PRIX</t>
    </r>
    <r>
      <rPr>
        <sz val="10"/>
        <color theme="1"/>
        <rFont val="Arial"/>
        <family val="2"/>
      </rPr>
      <t> :</t>
    </r>
  </si>
  <si>
    <r>
      <rPr>
        <sz val="9"/>
        <color theme="1"/>
        <rFont val="Arial"/>
        <family val="2"/>
      </rP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</si>
  <si>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2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</si>
  <si>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r>
      <rPr>
        <sz val="9"/>
        <color theme="1"/>
        <rFont val="Arial"/>
        <family val="2"/>
      </rPr>
      <t>3</t>
    </r>
    <r>
      <rPr>
        <vertAlign val="superscript"/>
        <sz val="9"/>
        <color theme="1"/>
        <rFont val="Arial"/>
        <family val="2"/>
      </rPr>
      <t>e</t>
    </r>
    <r>
      <rPr>
        <sz val="9"/>
        <color theme="1"/>
        <rFont val="Arial"/>
        <family val="2"/>
      </rPr>
      <t xml:space="preserve"> :</t>
    </r>
  </si>
  <si>
    <t>Exemple :</t>
  </si>
  <si>
    <t>152/15</t>
  </si>
  <si>
    <t>25</t>
  </si>
  <si>
    <t>18</t>
  </si>
  <si>
    <t>17</t>
  </si>
  <si>
    <t>Prix 
spéciaux</t>
  </si>
  <si>
    <t>/</t>
  </si>
  <si>
    <t>PC Open</t>
  </si>
  <si>
    <t>34/5</t>
  </si>
  <si>
    <r>
      <rPr>
        <b/>
        <sz val="9"/>
        <color theme="1"/>
        <rFont val="Arial"/>
        <family val="2"/>
      </rPr>
      <t>1</t>
    </r>
    <r>
      <rPr>
        <b/>
        <vertAlign val="superscript"/>
        <sz val="9"/>
        <color theme="1"/>
        <rFont val="Arial"/>
        <family val="2"/>
      </rPr>
      <t>er</t>
    </r>
    <r>
      <rPr>
        <b/>
        <sz val="9"/>
        <color theme="1"/>
        <rFont val="Arial"/>
        <family val="2"/>
      </rPr>
      <t xml:space="preserve"> :</t>
    </r>
  </si>
  <si>
    <t>12</t>
  </si>
  <si>
    <r>
      <rPr>
        <b/>
        <sz val="9"/>
        <color theme="1"/>
        <rFont val="Arial"/>
        <family val="2"/>
      </rPr>
      <t>2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</si>
  <si>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9</t>
  </si>
  <si>
    <r>
      <rPr>
        <b/>
        <sz val="9"/>
        <color theme="1"/>
        <rFont val="Arial"/>
        <family val="2"/>
      </rPr>
      <t>3</t>
    </r>
    <r>
      <rPr>
        <b/>
        <vertAlign val="superscript"/>
        <sz val="9"/>
        <color theme="1"/>
        <rFont val="Arial"/>
        <family val="2"/>
      </rPr>
      <t>e</t>
    </r>
    <r>
      <rPr>
        <b/>
        <sz val="9"/>
        <color theme="1"/>
        <rFont val="Arial"/>
        <family val="2"/>
      </rPr>
      <t xml:space="preserve"> :</t>
    </r>
  </si>
  <si>
    <t>6</t>
  </si>
  <si>
    <t>ORGANISATEUR / PERSONNE A CONTACTER</t>
  </si>
  <si>
    <t>Personne à contacter :</t>
  </si>
  <si>
    <t>Prénom</t>
  </si>
  <si>
    <t>Nom</t>
  </si>
  <si>
    <t>N° de Téléphone :</t>
  </si>
  <si>
    <t>Adresse E-mail :</t>
  </si>
  <si>
    <t>DIVERS</t>
  </si>
  <si>
    <t>Commentaires particuliers / Infos pour le Comité Régional :</t>
  </si>
  <si>
    <t xml:space="preserve"> </t>
  </si>
  <si>
    <t>Date
LIEU
Nom de l’épreuve
CLUB ORGANISATEUR
Catégorie
Dis.
Px.
Doss : 
Dép :
Eng :
Contact</t>
  </si>
  <si>
    <t>Date</t>
  </si>
  <si>
    <t>Lieu</t>
  </si>
  <si>
    <t>Nom épreuve</t>
  </si>
  <si>
    <t>Organisateur</t>
  </si>
  <si>
    <t>Catégorie</t>
  </si>
  <si>
    <t>Dis.</t>
  </si>
  <si>
    <t>Px.</t>
  </si>
  <si>
    <t>Doss :</t>
  </si>
  <si>
    <t>Dép :</t>
  </si>
  <si>
    <t>Eng :</t>
  </si>
  <si>
    <t>Contact</t>
  </si>
  <si>
    <t>Merci de bien vouloir vérifier que les informations apparaissant dans l'ordre d'insertion sont correctes.</t>
  </si>
  <si>
    <t>Si vous souhaitez apporter une correction ou alerter le Comité Régional au sujet de l'ordre d'insertion, merci de l'indiquer ci-dessous :</t>
  </si>
  <si>
    <t>D1/D2</t>
  </si>
  <si>
    <t>2ème</t>
  </si>
  <si>
    <t>D3/D4</t>
  </si>
  <si>
    <t>3ème</t>
  </si>
  <si>
    <t>D1</t>
  </si>
  <si>
    <t>Juniors</t>
  </si>
  <si>
    <t>D2</t>
  </si>
  <si>
    <t>D3</t>
  </si>
  <si>
    <t>MG</t>
  </si>
  <si>
    <t>D4</t>
  </si>
  <si>
    <t>PC</t>
  </si>
  <si>
    <t>Femmes</t>
  </si>
  <si>
    <t>Equipe</t>
  </si>
  <si>
    <t>Espoirs</t>
  </si>
  <si>
    <t>J/PC O</t>
  </si>
  <si>
    <t>3/PC O</t>
  </si>
  <si>
    <t>3/J</t>
  </si>
  <si>
    <t>ELITE NATIONALE</t>
  </si>
  <si>
    <t>ELITE FEMMES</t>
  </si>
  <si>
    <t>RANDONNEE</t>
  </si>
  <si>
    <t>CYCLOSPORTIVE</t>
  </si>
  <si>
    <t>GENTLEMEN</t>
  </si>
  <si>
    <t>DUATHLON</t>
  </si>
  <si>
    <t>Discipline :</t>
  </si>
  <si>
    <t>Code du Club :</t>
  </si>
  <si>
    <t>ELITE +OPEN 1-2-3 + ACCESS 1-2-3-4</t>
  </si>
  <si>
    <t>OPEN 1-2-3 + ACCESS 1-2-3-4</t>
  </si>
  <si>
    <t>OPEN -2-3 + ACCESS 1-2-3-4</t>
  </si>
  <si>
    <t>OPEN 3 + ACCESS 1-2-3-4</t>
  </si>
  <si>
    <t>ACCESS 1-2-3-4</t>
  </si>
  <si>
    <t>U23</t>
  </si>
  <si>
    <t>U19</t>
  </si>
  <si>
    <t>U17</t>
  </si>
  <si>
    <t>U15</t>
  </si>
  <si>
    <t>ECOLE DE VELO</t>
  </si>
  <si>
    <t>FEMININES U15/U17</t>
  </si>
  <si>
    <t>FEMININES Toutes catégories</t>
  </si>
  <si>
    <t>FEMININES Toutes catégories (1° org)</t>
  </si>
  <si>
    <t>NATIONALE U19</t>
  </si>
  <si>
    <t>CONTRE LA MONTRE  (toutes catégo)</t>
  </si>
  <si>
    <t>EPREUVE PAR HANDICAP</t>
  </si>
  <si>
    <t>INTER CLUB</t>
  </si>
  <si>
    <t>CYCLATHON</t>
  </si>
  <si>
    <t>MASTER</t>
  </si>
  <si>
    <t>MIXTE</t>
  </si>
  <si>
    <t>HOMME</t>
  </si>
  <si>
    <t>FEMME</t>
  </si>
  <si>
    <t>UCI</t>
  </si>
  <si>
    <t>FFC</t>
  </si>
  <si>
    <t>ROUTE</t>
  </si>
  <si>
    <t>PISTE</t>
  </si>
  <si>
    <t xml:space="preserve">Exemple : </t>
  </si>
  <si>
    <t>1er</t>
  </si>
  <si>
    <r>
      <t>1</t>
    </r>
    <r>
      <rPr>
        <vertAlign val="superscript"/>
        <sz val="9"/>
        <color theme="1"/>
        <rFont val="Arial"/>
        <family val="2"/>
      </rPr>
      <t>er</t>
    </r>
    <r>
      <rPr>
        <sz val="9"/>
        <color theme="1"/>
        <rFont val="Arial"/>
        <family val="2"/>
      </rPr>
      <t xml:space="preserve"> :</t>
    </r>
  </si>
  <si>
    <t>:</t>
  </si>
  <si>
    <t>2e</t>
  </si>
  <si>
    <t>3e</t>
  </si>
  <si>
    <t>Code Postal :</t>
  </si>
  <si>
    <t>Ces documents peuvent être envoyés par courrier ou par mail (dans ce dernier cas, l'insertion pourra être exportée informatiquement</t>
  </si>
  <si>
    <t>725</t>
  </si>
  <si>
    <t>633</t>
  </si>
  <si>
    <t>506</t>
  </si>
  <si>
    <t>144</t>
  </si>
  <si>
    <t>115</t>
  </si>
  <si>
    <t>638</t>
  </si>
  <si>
    <t>374</t>
  </si>
  <si>
    <t>299</t>
  </si>
  <si>
    <t>230</t>
  </si>
  <si>
    <t xml:space="preserve">Internet </t>
  </si>
  <si>
    <t>Sexe</t>
  </si>
  <si>
    <t>CR</t>
  </si>
  <si>
    <t>Gestion :</t>
  </si>
  <si>
    <t>Samedi Cycl.</t>
  </si>
  <si>
    <t>REUNION</t>
  </si>
  <si>
    <t>ECOLES DE VELO</t>
  </si>
  <si>
    <t>Discipline</t>
  </si>
  <si>
    <t>REUNION (piste)</t>
  </si>
  <si>
    <t>ECOLES DE VELO (piste)</t>
  </si>
  <si>
    <t>Samedi Cycl. (piste)</t>
  </si>
  <si>
    <t>397</t>
  </si>
  <si>
    <t>58</t>
  </si>
  <si>
    <t>132</t>
  </si>
  <si>
    <t>92</t>
  </si>
  <si>
    <t>ECOLE DE VELO (route)</t>
  </si>
  <si>
    <t xml:space="preserve">ROUTE ou PISTE  </t>
  </si>
  <si>
    <t xml:space="preserve">ORDRE D'INSERTION </t>
  </si>
  <si>
    <t>REGULIERS</t>
  </si>
  <si>
    <t>SUR PLACE</t>
  </si>
  <si>
    <t>MONTAMISE</t>
  </si>
  <si>
    <t>PRIX DE LA GERMONIERE</t>
  </si>
  <si>
    <t>CYCLE POITEVIN</t>
  </si>
  <si>
    <t>5.640</t>
  </si>
  <si>
    <t>RUE DE LA GERMONIERE</t>
  </si>
  <si>
    <t>PODIUM</t>
  </si>
  <si>
    <t>MANU</t>
  </si>
  <si>
    <t>LEGROS</t>
  </si>
  <si>
    <t>06.10.83.20.09</t>
  </si>
  <si>
    <t>CONTACT@CYCLEPOITEVIN86.FR</t>
  </si>
  <si>
    <t>Cachet / Signature du club
Po/ Cycle Poitevin
Le Secrétaire
Manu LEGROS</t>
  </si>
  <si>
    <t>67.68</t>
  </si>
  <si>
    <t>13H00</t>
  </si>
  <si>
    <t>14H00</t>
  </si>
  <si>
    <t>28</t>
  </si>
  <si>
    <t>138/10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</si>
</sst>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F800]dddd\,\ mmmm\ dd\,\ yyyy"/>
    <numFmt numFmtId="165" formatCode="#,##0.00\ &quot;€&quot;"/>
    <numFmt numFmtId="166" formatCode="0.000"/>
    <numFmt numFmtId="167" formatCode="#,##0\ &quot;€&quot;"/>
  </numFmts>
  <fonts count="51" x14ac:knownFonts="1">
    <font>
      <sz val="10"/>
      <color rgb="FF000000"/>
      <name val="Arial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rgb="FF595959"/>
      <name val="Arial"/>
      <family val="2"/>
    </font>
    <font>
      <sz val="8"/>
      <color rgb="FF595959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rgb="FFFF0000"/>
      <name val="Arial"/>
      <family val="2"/>
    </font>
    <font>
      <strike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1F497D"/>
      <name val="Arial"/>
      <family val="2"/>
    </font>
    <font>
      <b/>
      <sz val="9"/>
      <color rgb="FF1F497D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  <scheme val="minor"/>
    </font>
    <font>
      <vertAlign val="superscript"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rgb="FF002060"/>
      <name val="Arial"/>
      <family val="2"/>
    </font>
    <font>
      <sz val="10"/>
      <color rgb="FF002060"/>
      <name val="Arial"/>
      <family val="2"/>
      <scheme val="minor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6"/>
      <color theme="0"/>
      <name val="Arial"/>
      <family val="2"/>
    </font>
    <font>
      <sz val="10"/>
      <color rgb="FF000000"/>
      <name val="Arial"/>
      <family val="2"/>
      <scheme val="minor"/>
    </font>
    <font>
      <sz val="9"/>
      <color theme="1"/>
      <name val="Arial"/>
      <family val="2"/>
    </font>
    <font>
      <sz val="8"/>
      <color rgb="FF000000"/>
      <name val="Arial"/>
      <family val="2"/>
      <scheme val="minor"/>
    </font>
    <font>
      <sz val="8"/>
      <color theme="0"/>
      <name val="Arial"/>
      <family val="2"/>
    </font>
    <font>
      <sz val="8"/>
      <color theme="0"/>
      <name val="Arial"/>
      <family val="2"/>
      <scheme val="minor"/>
    </font>
    <font>
      <sz val="10"/>
      <color theme="0"/>
      <name val="Arial"/>
      <family val="2"/>
      <scheme val="minor"/>
    </font>
    <font>
      <b/>
      <sz val="11"/>
      <color rgb="FF00B0F0"/>
      <name val="Arial"/>
      <family val="2"/>
    </font>
    <font>
      <sz val="9"/>
      <color rgb="FF000000"/>
      <name val="Arial"/>
      <family val="2"/>
      <scheme val="minor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Arial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  <scheme val="minor"/>
    </font>
    <font>
      <sz val="8"/>
      <color rgb="FF002060"/>
      <name val="Arial"/>
      <family val="2"/>
      <scheme val="minor"/>
    </font>
    <font>
      <sz val="8"/>
      <color rgb="FF002060"/>
      <name val="Arial"/>
      <family val="2"/>
    </font>
    <font>
      <sz val="8"/>
      <name val="Arial"/>
      <family val="2"/>
      <scheme val="minor"/>
    </font>
    <font>
      <u/>
      <sz val="10"/>
      <color theme="10"/>
      <name val="Arial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EECE1"/>
        <bgColor rgb="FFEEECE1"/>
      </patternFill>
    </fill>
    <fill>
      <patternFill patternType="solid">
        <fgColor rgb="FFFF0000"/>
        <bgColor rgb="FFD8D8D8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FFF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DDDD"/>
        <bgColor indexed="64"/>
      </patternFill>
    </fill>
  </fills>
  <borders count="12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/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thin">
        <color rgb="FF7F7F7F"/>
      </right>
      <top/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A5A5A5"/>
      </top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/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rgb="FFF2F2F2"/>
      </left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 style="thin">
        <color rgb="FFF2F2F2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rgb="FF7F7F7F"/>
      </right>
      <top/>
      <bottom style="thin">
        <color rgb="FF00000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theme="1" tint="0.499984740745262"/>
      </bottom>
      <diagonal/>
    </border>
    <border>
      <left/>
      <right/>
      <top style="thin">
        <color rgb="FF7F7F7F"/>
      </top>
      <bottom style="thin">
        <color theme="1" tint="0.499984740745262"/>
      </bottom>
      <diagonal/>
    </border>
    <border>
      <left/>
      <right style="thin">
        <color rgb="FF7F7F7F"/>
      </right>
      <top style="thin">
        <color rgb="FF7F7F7F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0"/>
      </bottom>
      <diagonal/>
    </border>
    <border>
      <left/>
      <right style="thin">
        <color theme="1" tint="0.499984740745262"/>
      </right>
      <top/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0"/>
      </bottom>
      <diagonal/>
    </border>
    <border>
      <left style="thin">
        <color theme="1" tint="0.499984740745262"/>
      </left>
      <right/>
      <top style="thin">
        <color theme="0"/>
      </top>
      <bottom style="thin">
        <color theme="1" tint="0.499984740745262"/>
      </bottom>
      <diagonal/>
    </border>
    <border>
      <left/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0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/>
      <bottom/>
      <diagonal/>
    </border>
    <border>
      <left/>
      <right/>
      <top/>
      <bottom style="thin">
        <color rgb="FFA5A5A5"/>
      </bottom>
      <diagonal/>
    </border>
    <border>
      <left style="thin">
        <color rgb="FF7F7F7F"/>
      </left>
      <right/>
      <top style="thin">
        <color theme="0"/>
      </top>
      <bottom style="thin">
        <color rgb="FF000000"/>
      </bottom>
      <diagonal/>
    </border>
    <border>
      <left/>
      <right/>
      <top style="thin">
        <color theme="0"/>
      </top>
      <bottom style="thin">
        <color rgb="FF000000"/>
      </bottom>
      <diagonal/>
    </border>
    <border>
      <left/>
      <right style="thin">
        <color theme="1" tint="0.499984740745262"/>
      </right>
      <top style="thin">
        <color theme="0"/>
      </top>
      <bottom style="thin">
        <color rgb="FF000000"/>
      </bottom>
      <diagonal/>
    </border>
    <border>
      <left style="thin">
        <color rgb="FF7F7F7F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 diagonalDown="1">
      <left/>
      <right/>
      <top/>
      <bottom/>
      <diagonal style="thin">
        <color auto="1"/>
      </diagonal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7F7F7F"/>
      </right>
      <top/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auto="1"/>
      </bottom>
      <diagonal/>
    </border>
    <border>
      <left/>
      <right/>
      <top style="thin">
        <color rgb="FF7F7F7F"/>
      </top>
      <bottom style="thin">
        <color auto="1"/>
      </bottom>
      <diagonal/>
    </border>
    <border>
      <left/>
      <right style="thin">
        <color rgb="FF7F7F7F"/>
      </right>
      <top style="thin">
        <color rgb="FF7F7F7F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rgb="FF7F7F7F"/>
      </left>
      <right/>
      <top/>
      <bottom style="thin">
        <color auto="1"/>
      </bottom>
      <diagonal/>
    </border>
    <border>
      <left/>
      <right style="thin">
        <color theme="1" tint="0.499984740745262"/>
      </right>
      <top/>
      <bottom style="thin">
        <color auto="1"/>
      </bottom>
      <diagonal/>
    </border>
    <border>
      <left style="thin">
        <color theme="1" tint="0.499984740745262"/>
      </left>
      <right/>
      <top style="thin">
        <color rgb="FF7F7F7F"/>
      </top>
      <bottom style="thin">
        <color auto="1"/>
      </bottom>
      <diagonal/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7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vertical="top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left" vertical="center"/>
    </xf>
    <xf numFmtId="0" fontId="4" fillId="2" borderId="2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41" xfId="0" applyFont="1" applyFill="1" applyBorder="1" applyAlignment="1">
      <alignment vertical="center"/>
    </xf>
    <xf numFmtId="0" fontId="4" fillId="3" borderId="43" xfId="0" applyFont="1" applyFill="1" applyBorder="1" applyAlignment="1">
      <alignment vertical="center"/>
    </xf>
    <xf numFmtId="0" fontId="4" fillId="3" borderId="46" xfId="0" applyFont="1" applyFill="1" applyBorder="1" applyAlignment="1">
      <alignment vertical="center"/>
    </xf>
    <xf numFmtId="0" fontId="4" fillId="3" borderId="47" xfId="0" applyFont="1" applyFill="1" applyBorder="1" applyAlignment="1">
      <alignment vertical="center"/>
    </xf>
    <xf numFmtId="0" fontId="4" fillId="3" borderId="48" xfId="0" applyFont="1" applyFill="1" applyBorder="1" applyAlignment="1">
      <alignment vertical="center"/>
    </xf>
    <xf numFmtId="49" fontId="4" fillId="0" borderId="2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0" fontId="14" fillId="3" borderId="6" xfId="0" applyFont="1" applyFill="1" applyBorder="1" applyAlignment="1">
      <alignment vertical="center"/>
    </xf>
    <xf numFmtId="0" fontId="14" fillId="3" borderId="43" xfId="0" applyFont="1" applyFill="1" applyBorder="1" applyAlignment="1">
      <alignment vertical="center"/>
    </xf>
    <xf numFmtId="49" fontId="14" fillId="3" borderId="49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top" textRotation="90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50" xfId="0" applyFont="1" applyFill="1" applyBorder="1" applyAlignment="1">
      <alignment vertical="center"/>
    </xf>
    <xf numFmtId="0" fontId="9" fillId="2" borderId="54" xfId="0" applyFont="1" applyFill="1" applyBorder="1" applyAlignment="1">
      <alignment horizontal="center" vertical="center"/>
    </xf>
    <xf numFmtId="0" fontId="9" fillId="2" borderId="54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 wrapText="1"/>
    </xf>
    <xf numFmtId="0" fontId="4" fillId="2" borderId="54" xfId="0" applyFont="1" applyFill="1" applyBorder="1" applyAlignment="1">
      <alignment vertical="center"/>
    </xf>
    <xf numFmtId="0" fontId="18" fillId="2" borderId="1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164" fontId="4" fillId="0" borderId="0" xfId="0" applyNumberFormat="1" applyFont="1" applyAlignment="1">
      <alignment horizontal="left"/>
    </xf>
    <xf numFmtId="0" fontId="9" fillId="2" borderId="12" xfId="0" applyFont="1" applyFill="1" applyBorder="1" applyAlignment="1">
      <alignment vertical="center"/>
    </xf>
    <xf numFmtId="0" fontId="0" fillId="0" borderId="39" xfId="0" applyBorder="1"/>
    <xf numFmtId="49" fontId="24" fillId="0" borderId="0" xfId="0" applyNumberFormat="1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left"/>
    </xf>
    <xf numFmtId="0" fontId="2" fillId="0" borderId="39" xfId="0" applyFont="1" applyBorder="1"/>
    <xf numFmtId="0" fontId="22" fillId="0" borderId="39" xfId="0" applyFont="1" applyBorder="1" applyAlignment="1">
      <alignment vertical="center"/>
    </xf>
    <xf numFmtId="0" fontId="2" fillId="0" borderId="22" xfId="0" applyFont="1" applyBorder="1"/>
    <xf numFmtId="0" fontId="2" fillId="0" borderId="13" xfId="0" applyFont="1" applyBorder="1"/>
    <xf numFmtId="0" fontId="9" fillId="2" borderId="20" xfId="0" applyFont="1" applyFill="1" applyBorder="1" applyAlignment="1">
      <alignment vertical="center"/>
    </xf>
    <xf numFmtId="0" fontId="29" fillId="0" borderId="0" xfId="0" applyFont="1"/>
    <xf numFmtId="0" fontId="33" fillId="6" borderId="0" xfId="0" applyFont="1" applyFill="1"/>
    <xf numFmtId="0" fontId="34" fillId="6" borderId="0" xfId="0" applyFont="1" applyFill="1"/>
    <xf numFmtId="0" fontId="1" fillId="2" borderId="39" xfId="0" applyFont="1" applyFill="1" applyBorder="1" applyAlignment="1">
      <alignment wrapText="1"/>
    </xf>
    <xf numFmtId="0" fontId="7" fillId="2" borderId="39" xfId="0" applyFont="1" applyFill="1" applyBorder="1" applyAlignment="1">
      <alignment horizontal="center" vertical="center" wrapText="1"/>
    </xf>
    <xf numFmtId="0" fontId="5" fillId="0" borderId="39" xfId="0" applyFont="1" applyBorder="1" applyAlignment="1">
      <alignment horizontal="left" vertical="top"/>
    </xf>
    <xf numFmtId="0" fontId="5" fillId="0" borderId="39" xfId="0" applyFont="1" applyBorder="1" applyAlignment="1">
      <alignment horizontal="center" vertical="top"/>
    </xf>
    <xf numFmtId="49" fontId="4" fillId="2" borderId="39" xfId="0" applyNumberFormat="1" applyFont="1" applyFill="1" applyBorder="1" applyAlignment="1" applyProtection="1">
      <alignment vertical="center"/>
      <protection locked="0"/>
    </xf>
    <xf numFmtId="49" fontId="39" fillId="0" borderId="0" xfId="0" applyNumberFormat="1" applyFont="1" applyAlignment="1">
      <alignment horizontal="center"/>
    </xf>
    <xf numFmtId="164" fontId="9" fillId="0" borderId="22" xfId="0" applyNumberFormat="1" applyFont="1" applyBorder="1" applyAlignment="1">
      <alignment vertical="center"/>
    </xf>
    <xf numFmtId="164" fontId="9" fillId="0" borderId="39" xfId="0" applyNumberFormat="1" applyFont="1" applyBorder="1" applyAlignment="1">
      <alignment vertical="center"/>
    </xf>
    <xf numFmtId="0" fontId="36" fillId="0" borderId="39" xfId="0" applyFont="1" applyBorder="1" applyAlignment="1" applyProtection="1">
      <alignment vertical="center"/>
      <protection locked="0"/>
    </xf>
    <xf numFmtId="0" fontId="44" fillId="0" borderId="0" xfId="0" applyFont="1"/>
    <xf numFmtId="0" fontId="43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center" vertical="center"/>
    </xf>
    <xf numFmtId="167" fontId="46" fillId="0" borderId="0" xfId="0" applyNumberFormat="1" applyFont="1" applyAlignment="1">
      <alignment horizontal="right" vertical="center"/>
    </xf>
    <xf numFmtId="0" fontId="31" fillId="0" borderId="0" xfId="0" applyFont="1"/>
    <xf numFmtId="0" fontId="47" fillId="0" borderId="0" xfId="0" applyFont="1" applyAlignment="1">
      <alignment horizontal="center"/>
    </xf>
    <xf numFmtId="49" fontId="48" fillId="0" borderId="0" xfId="0" applyNumberFormat="1" applyFont="1" applyAlignment="1">
      <alignment horizontal="center"/>
    </xf>
    <xf numFmtId="0" fontId="43" fillId="0" borderId="107" xfId="0" applyFont="1" applyBorder="1" applyAlignment="1">
      <alignment horizontal="center"/>
    </xf>
    <xf numFmtId="0" fontId="44" fillId="0" borderId="0" xfId="0" applyFont="1" applyAlignment="1">
      <alignment horizontal="center"/>
    </xf>
    <xf numFmtId="49" fontId="45" fillId="0" borderId="39" xfId="0" applyNumberFormat="1" applyFont="1" applyBorder="1" applyAlignment="1">
      <alignment horizontal="center"/>
    </xf>
    <xf numFmtId="49" fontId="1" fillId="0" borderId="27" xfId="0" applyNumberFormat="1" applyFont="1" applyBorder="1" applyAlignment="1" applyProtection="1">
      <alignment vertical="top" wrapText="1"/>
      <protection locked="0"/>
    </xf>
    <xf numFmtId="49" fontId="1" fillId="0" borderId="28" xfId="0" applyNumberFormat="1" applyFont="1" applyBorder="1" applyAlignment="1" applyProtection="1">
      <alignment vertical="top" wrapText="1"/>
      <protection locked="0"/>
    </xf>
    <xf numFmtId="49" fontId="1" fillId="0" borderId="29" xfId="0" applyNumberFormat="1" applyFont="1" applyBorder="1" applyAlignment="1" applyProtection="1">
      <alignment vertical="top" wrapText="1"/>
      <protection locked="0"/>
    </xf>
    <xf numFmtId="49" fontId="1" fillId="0" borderId="22" xfId="0" applyNumberFormat="1" applyFont="1" applyBorder="1" applyAlignment="1" applyProtection="1">
      <alignment vertical="top" wrapText="1"/>
      <protection locked="0"/>
    </xf>
    <xf numFmtId="49" fontId="1" fillId="0" borderId="39" xfId="0" applyNumberFormat="1" applyFont="1" applyBorder="1" applyAlignment="1" applyProtection="1">
      <alignment vertical="top" wrapText="1"/>
      <protection locked="0"/>
    </xf>
    <xf numFmtId="49" fontId="1" fillId="0" borderId="30" xfId="0" applyNumberFormat="1" applyFont="1" applyBorder="1" applyAlignment="1" applyProtection="1">
      <alignment vertical="top" wrapText="1"/>
      <protection locked="0"/>
    </xf>
    <xf numFmtId="49" fontId="1" fillId="0" borderId="31" xfId="0" applyNumberFormat="1" applyFont="1" applyBorder="1" applyAlignment="1" applyProtection="1">
      <alignment vertical="top" wrapText="1"/>
      <protection locked="0"/>
    </xf>
    <xf numFmtId="49" fontId="1" fillId="0" borderId="32" xfId="0" applyNumberFormat="1" applyFont="1" applyBorder="1" applyAlignment="1" applyProtection="1">
      <alignment vertical="top" wrapText="1"/>
      <protection locked="0"/>
    </xf>
    <xf numFmtId="49" fontId="1" fillId="0" borderId="33" xfId="0" applyNumberFormat="1" applyFont="1" applyBorder="1" applyAlignment="1" applyProtection="1">
      <alignment vertical="top" wrapText="1"/>
      <protection locked="0"/>
    </xf>
    <xf numFmtId="166" fontId="4" fillId="0" borderId="22" xfId="0" applyNumberFormat="1" applyFont="1" applyBorder="1" applyAlignment="1">
      <alignment vertical="center"/>
    </xf>
    <xf numFmtId="166" fontId="4" fillId="0" borderId="118" xfId="0" applyNumberFormat="1" applyFont="1" applyBorder="1" applyAlignment="1">
      <alignment vertical="center"/>
    </xf>
    <xf numFmtId="49" fontId="4" fillId="0" borderId="66" xfId="0" applyNumberFormat="1" applyFont="1" applyBorder="1" applyAlignment="1" applyProtection="1">
      <alignment vertical="top" wrapText="1"/>
      <protection locked="0"/>
    </xf>
    <xf numFmtId="49" fontId="4" fillId="0" borderId="88" xfId="0" applyNumberFormat="1" applyFont="1" applyBorder="1" applyAlignment="1" applyProtection="1">
      <alignment horizontal="center" vertical="top" wrapText="1"/>
      <protection locked="0"/>
    </xf>
    <xf numFmtId="49" fontId="4" fillId="0" borderId="89" xfId="0" applyNumberFormat="1" applyFont="1" applyBorder="1" applyAlignment="1" applyProtection="1">
      <alignment horizontal="center" vertical="top" wrapText="1"/>
      <protection locked="0"/>
    </xf>
    <xf numFmtId="49" fontId="4" fillId="0" borderId="90" xfId="0" applyNumberFormat="1" applyFont="1" applyBorder="1" applyAlignment="1" applyProtection="1">
      <alignment horizontal="center" vertical="top" wrapText="1"/>
      <protection locked="0"/>
    </xf>
    <xf numFmtId="49" fontId="4" fillId="0" borderId="66" xfId="0" applyNumberFormat="1" applyFont="1" applyBorder="1" applyAlignment="1" applyProtection="1">
      <alignment horizontal="center" vertical="top" wrapText="1"/>
      <protection locked="0"/>
    </xf>
    <xf numFmtId="49" fontId="4" fillId="0" borderId="39" xfId="0" applyNumberFormat="1" applyFont="1" applyBorder="1" applyAlignment="1" applyProtection="1">
      <alignment horizontal="center" vertical="top" wrapText="1"/>
      <protection locked="0"/>
    </xf>
    <xf numFmtId="49" fontId="4" fillId="0" borderId="67" xfId="0" applyNumberFormat="1" applyFont="1" applyBorder="1" applyAlignment="1" applyProtection="1">
      <alignment horizontal="center" vertical="top" wrapText="1"/>
      <protection locked="0"/>
    </xf>
    <xf numFmtId="49" fontId="4" fillId="0" borderId="91" xfId="0" applyNumberFormat="1" applyFont="1" applyBorder="1" applyAlignment="1" applyProtection="1">
      <alignment horizontal="center" vertical="top" wrapText="1"/>
      <protection locked="0"/>
    </xf>
    <xf numFmtId="49" fontId="4" fillId="0" borderId="92" xfId="0" applyNumberFormat="1" applyFont="1" applyBorder="1" applyAlignment="1" applyProtection="1">
      <alignment horizontal="center" vertical="top" wrapText="1"/>
      <protection locked="0"/>
    </xf>
    <xf numFmtId="49" fontId="4" fillId="0" borderId="93" xfId="0" applyNumberFormat="1" applyFont="1" applyBorder="1" applyAlignment="1" applyProtection="1">
      <alignment horizontal="center" vertical="top" wrapText="1"/>
      <protection locked="0"/>
    </xf>
    <xf numFmtId="0" fontId="9" fillId="3" borderId="43" xfId="0" applyFont="1" applyFill="1" applyBorder="1" applyAlignment="1">
      <alignment horizontal="center" vertical="center"/>
    </xf>
    <xf numFmtId="0" fontId="9" fillId="3" borderId="49" xfId="0" applyFont="1" applyFill="1" applyBorder="1" applyAlignment="1">
      <alignment horizontal="center" vertical="center"/>
    </xf>
    <xf numFmtId="0" fontId="9" fillId="3" borderId="46" xfId="0" applyFont="1" applyFill="1" applyBorder="1" applyAlignment="1">
      <alignment horizontal="center" vertical="center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0" borderId="26" xfId="0" applyNumberFormat="1" applyFont="1" applyBorder="1" applyAlignment="1" applyProtection="1">
      <alignment horizontal="left"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4" fillId="0" borderId="2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0" fillId="0" borderId="69" xfId="0" applyBorder="1" applyAlignment="1" applyProtection="1">
      <alignment horizontal="center"/>
      <protection locked="0"/>
    </xf>
    <xf numFmtId="0" fontId="0" fillId="0" borderId="70" xfId="0" applyBorder="1" applyAlignment="1" applyProtection="1">
      <alignment horizontal="center"/>
      <protection locked="0"/>
    </xf>
    <xf numFmtId="0" fontId="0" fillId="0" borderId="71" xfId="0" applyBorder="1" applyAlignment="1" applyProtection="1">
      <alignment horizontal="center"/>
      <protection locked="0"/>
    </xf>
    <xf numFmtId="0" fontId="23" fillId="2" borderId="39" xfId="0" applyFont="1" applyFill="1" applyBorder="1" applyAlignment="1">
      <alignment horizontal="center" vertical="center"/>
    </xf>
    <xf numFmtId="0" fontId="2" fillId="0" borderId="69" xfId="0" applyFont="1" applyBorder="1" applyAlignment="1" applyProtection="1">
      <alignment horizontal="center"/>
      <protection locked="0"/>
    </xf>
    <xf numFmtId="0" fontId="2" fillId="0" borderId="70" xfId="0" applyFont="1" applyBorder="1" applyAlignment="1" applyProtection="1">
      <alignment horizontal="center"/>
      <protection locked="0"/>
    </xf>
    <xf numFmtId="0" fontId="2" fillId="0" borderId="71" xfId="0" applyFont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2" fillId="0" borderId="16" xfId="0" applyFont="1" applyBorder="1"/>
    <xf numFmtId="0" fontId="9" fillId="2" borderId="12" xfId="0" applyFont="1" applyFill="1" applyBorder="1" applyAlignment="1">
      <alignment horizontal="left" vertical="center"/>
    </xf>
    <xf numFmtId="0" fontId="2" fillId="0" borderId="21" xfId="0" applyFont="1" applyBorder="1"/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>
      <alignment horizontal="left" vertical="center"/>
    </xf>
    <xf numFmtId="0" fontId="4" fillId="2" borderId="69" xfId="0" applyFont="1" applyFill="1" applyBorder="1" applyAlignment="1" applyProtection="1">
      <alignment horizontal="center" vertical="center" wrapText="1"/>
      <protection locked="0"/>
    </xf>
    <xf numFmtId="0" fontId="4" fillId="2" borderId="70" xfId="0" applyFont="1" applyFill="1" applyBorder="1" applyAlignment="1" applyProtection="1">
      <alignment horizontal="center" vertical="center" wrapText="1"/>
      <protection locked="0"/>
    </xf>
    <xf numFmtId="0" fontId="4" fillId="2" borderId="95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left" vertical="center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4" fillId="0" borderId="26" xfId="0" applyNumberFormat="1" applyFont="1" applyBorder="1" applyAlignment="1" applyProtection="1">
      <alignment horizontal="center" vertical="center"/>
      <protection locked="0"/>
    </xf>
    <xf numFmtId="49" fontId="23" fillId="2" borderId="39" xfId="0" applyNumberFormat="1" applyFont="1" applyFill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center" vertical="center"/>
    </xf>
    <xf numFmtId="49" fontId="4" fillId="2" borderId="96" xfId="0" applyNumberFormat="1" applyFont="1" applyFill="1" applyBorder="1" applyAlignment="1" applyProtection="1">
      <alignment horizontal="center" vertical="center"/>
      <protection locked="0"/>
    </xf>
    <xf numFmtId="0" fontId="28" fillId="7" borderId="2" xfId="0" applyFont="1" applyFill="1" applyBorder="1" applyAlignment="1">
      <alignment horizontal="center" vertical="center" wrapText="1"/>
    </xf>
    <xf numFmtId="0" fontId="27" fillId="6" borderId="3" xfId="0" applyFont="1" applyFill="1" applyBorder="1"/>
    <xf numFmtId="0" fontId="27" fillId="6" borderId="39" xfId="0" applyFont="1" applyFill="1" applyBorder="1"/>
    <xf numFmtId="0" fontId="27" fillId="6" borderId="7" xfId="0" applyFont="1" applyFill="1" applyBorder="1"/>
    <xf numFmtId="0" fontId="27" fillId="6" borderId="8" xfId="0" applyFont="1" applyFill="1" applyBorder="1"/>
    <xf numFmtId="0" fontId="3" fillId="2" borderId="76" xfId="0" applyFont="1" applyFill="1" applyBorder="1" applyAlignment="1">
      <alignment horizontal="center" vertical="center"/>
    </xf>
    <xf numFmtId="0" fontId="2" fillId="0" borderId="77" xfId="0" applyFont="1" applyBorder="1"/>
    <xf numFmtId="0" fontId="2" fillId="0" borderId="78" xfId="0" applyFont="1" applyBorder="1"/>
    <xf numFmtId="0" fontId="5" fillId="0" borderId="79" xfId="0" applyFont="1" applyBorder="1" applyAlignment="1">
      <alignment horizontal="left" vertical="center"/>
    </xf>
    <xf numFmtId="0" fontId="2" fillId="0" borderId="9" xfId="0" applyFont="1" applyBorder="1"/>
    <xf numFmtId="0" fontId="2" fillId="0" borderId="10" xfId="0" applyFont="1" applyBorder="1"/>
    <xf numFmtId="0" fontId="5" fillId="0" borderId="11" xfId="0" applyFont="1" applyBorder="1" applyAlignment="1">
      <alignment horizontal="center" vertical="center"/>
    </xf>
    <xf numFmtId="0" fontId="2" fillId="0" borderId="80" xfId="0" applyFont="1" applyBorder="1"/>
    <xf numFmtId="0" fontId="6" fillId="2" borderId="12" xfId="0" applyFont="1" applyFill="1" applyBorder="1" applyAlignment="1">
      <alignment horizontal="center" vertical="center" wrapText="1"/>
    </xf>
    <xf numFmtId="0" fontId="2" fillId="0" borderId="39" xfId="0" applyFont="1" applyBorder="1"/>
    <xf numFmtId="0" fontId="5" fillId="0" borderId="81" xfId="0" applyFont="1" applyBorder="1" applyAlignment="1">
      <alignment horizontal="left" vertical="top"/>
    </xf>
    <xf numFmtId="0" fontId="2" fillId="0" borderId="25" xfId="0" applyFont="1" applyBorder="1"/>
    <xf numFmtId="0" fontId="2" fillId="0" borderId="15" xfId="0" applyFont="1" applyBorder="1"/>
    <xf numFmtId="0" fontId="5" fillId="0" borderId="50" xfId="0" applyFont="1" applyBorder="1" applyAlignment="1">
      <alignment horizontal="center" vertical="top"/>
    </xf>
    <xf numFmtId="0" fontId="2" fillId="0" borderId="82" xfId="0" applyFont="1" applyBorder="1"/>
    <xf numFmtId="0" fontId="4" fillId="2" borderId="12" xfId="0" applyFont="1" applyFill="1" applyBorder="1" applyAlignment="1">
      <alignment horizontal="center" vertical="top"/>
    </xf>
    <xf numFmtId="0" fontId="26" fillId="5" borderId="12" xfId="0" applyFont="1" applyFill="1" applyBorder="1" applyAlignment="1">
      <alignment horizontal="center" vertical="center"/>
    </xf>
    <xf numFmtId="0" fontId="27" fillId="6" borderId="13" xfId="0" applyFont="1" applyFill="1" applyBorder="1"/>
    <xf numFmtId="0" fontId="27" fillId="6" borderId="16" xfId="0" applyFont="1" applyFill="1" applyBorder="1"/>
    <xf numFmtId="49" fontId="4" fillId="0" borderId="73" xfId="0" applyNumberFormat="1" applyFont="1" applyBorder="1" applyAlignment="1" applyProtection="1">
      <alignment horizontal="center" vertical="center"/>
      <protection locked="0"/>
    </xf>
    <xf numFmtId="49" fontId="4" fillId="0" borderId="74" xfId="0" applyNumberFormat="1" applyFont="1" applyBorder="1" applyAlignment="1" applyProtection="1">
      <alignment horizontal="center" vertical="center"/>
      <protection locked="0"/>
    </xf>
    <xf numFmtId="49" fontId="4" fillId="0" borderId="75" xfId="0" applyNumberFormat="1" applyFont="1" applyBorder="1" applyAlignment="1" applyProtection="1">
      <alignment horizontal="center" vertical="center"/>
      <protection locked="0"/>
    </xf>
    <xf numFmtId="0" fontId="7" fillId="2" borderId="12" xfId="0" applyFont="1" applyFill="1" applyBorder="1" applyAlignment="1">
      <alignment horizontal="center" vertical="center" wrapText="1"/>
    </xf>
    <xf numFmtId="0" fontId="5" fillId="0" borderId="83" xfId="0" applyFont="1" applyBorder="1" applyAlignment="1">
      <alignment horizontal="left" vertical="top"/>
    </xf>
    <xf numFmtId="0" fontId="2" fillId="0" borderId="84" xfId="0" applyFont="1" applyBorder="1"/>
    <xf numFmtId="0" fontId="2" fillId="0" borderId="85" xfId="0" applyFont="1" applyBorder="1"/>
    <xf numFmtId="0" fontId="5" fillId="0" borderId="86" xfId="0" applyFont="1" applyBorder="1" applyAlignment="1">
      <alignment horizontal="center" vertical="top"/>
    </xf>
    <xf numFmtId="0" fontId="2" fillId="0" borderId="87" xfId="0" applyFont="1" applyBorder="1"/>
    <xf numFmtId="0" fontId="37" fillId="10" borderId="1" xfId="0" applyFont="1" applyFill="1" applyBorder="1" applyAlignment="1">
      <alignment horizontal="center" vertical="top"/>
    </xf>
    <xf numFmtId="0" fontId="35" fillId="9" borderId="39" xfId="0" applyFont="1" applyFill="1" applyBorder="1" applyAlignment="1">
      <alignment horizontal="center" vertical="top" wrapText="1"/>
    </xf>
    <xf numFmtId="0" fontId="9" fillId="2" borderId="23" xfId="0" applyFont="1" applyFill="1" applyBorder="1" applyAlignment="1">
      <alignment horizontal="left" vertical="center" wrapText="1"/>
    </xf>
    <xf numFmtId="0" fontId="2" fillId="0" borderId="14" xfId="0" applyFont="1" applyBorder="1"/>
    <xf numFmtId="0" fontId="2" fillId="0" borderId="24" xfId="0" applyFont="1" applyBorder="1"/>
    <xf numFmtId="0" fontId="38" fillId="2" borderId="23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10" fillId="2" borderId="12" xfId="0" applyFont="1" applyFill="1" applyBorder="1" applyAlignment="1">
      <alignment horizontal="righ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/>
    </xf>
    <xf numFmtId="0" fontId="9" fillId="2" borderId="39" xfId="0" applyFont="1" applyFill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63" xfId="0" applyNumberFormat="1" applyFont="1" applyBorder="1" applyAlignment="1">
      <alignment horizontal="center" vertical="center"/>
    </xf>
    <xf numFmtId="166" fontId="4" fillId="0" borderId="64" xfId="0" applyNumberFormat="1" applyFont="1" applyBorder="1" applyAlignment="1">
      <alignment horizontal="center" vertical="center"/>
    </xf>
    <xf numFmtId="166" fontId="4" fillId="0" borderId="65" xfId="0" applyNumberFormat="1" applyFont="1" applyBorder="1" applyAlignment="1">
      <alignment horizontal="center" vertical="center"/>
    </xf>
    <xf numFmtId="0" fontId="4" fillId="2" borderId="12" xfId="0" applyFont="1" applyFill="1" applyBorder="1" applyAlignment="1">
      <alignment horizontal="left" vertical="center"/>
    </xf>
    <xf numFmtId="2" fontId="4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8" xfId="0" applyNumberFormat="1" applyFont="1" applyBorder="1" applyProtection="1">
      <protection locked="0"/>
    </xf>
    <xf numFmtId="2" fontId="2" fillId="0" borderId="19" xfId="0" applyNumberFormat="1" applyFont="1" applyBorder="1" applyProtection="1">
      <protection locked="0"/>
    </xf>
    <xf numFmtId="0" fontId="4" fillId="0" borderId="0" xfId="0" applyFont="1" applyAlignment="1">
      <alignment horizontal="left" vertical="center"/>
    </xf>
    <xf numFmtId="0" fontId="0" fillId="0" borderId="0" xfId="0"/>
    <xf numFmtId="0" fontId="4" fillId="0" borderId="5" xfId="0" applyFont="1" applyBorder="1" applyAlignment="1">
      <alignment horizontal="center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wrapText="1"/>
    </xf>
    <xf numFmtId="165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/>
    <xf numFmtId="0" fontId="2" fillId="0" borderId="34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36" xfId="0" applyFont="1" applyBorder="1"/>
    <xf numFmtId="166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49" fontId="4" fillId="0" borderId="72" xfId="0" applyNumberFormat="1" applyFont="1" applyBorder="1" applyAlignment="1" applyProtection="1">
      <alignment horizontal="center" vertical="center"/>
      <protection locked="0"/>
    </xf>
    <xf numFmtId="0" fontId="2" fillId="0" borderId="26" xfId="0" applyFont="1" applyBorder="1" applyProtection="1">
      <protection locked="0"/>
    </xf>
    <xf numFmtId="0" fontId="4" fillId="2" borderId="2" xfId="0" applyFont="1" applyFill="1" applyBorder="1" applyAlignment="1">
      <alignment horizontal="center" wrapText="1"/>
    </xf>
    <xf numFmtId="166" fontId="4" fillId="0" borderId="112" xfId="0" applyNumberFormat="1" applyFont="1" applyBorder="1" applyAlignment="1" applyProtection="1">
      <alignment horizontal="center" vertical="center"/>
      <protection locked="0"/>
    </xf>
    <xf numFmtId="0" fontId="2" fillId="0" borderId="113" xfId="0" applyFont="1" applyBorder="1" applyProtection="1">
      <protection locked="0"/>
    </xf>
    <xf numFmtId="0" fontId="2" fillId="0" borderId="114" xfId="0" applyFont="1" applyBorder="1" applyProtection="1">
      <protection locked="0"/>
    </xf>
    <xf numFmtId="0" fontId="4" fillId="0" borderId="92" xfId="0" applyFont="1" applyBorder="1" applyAlignment="1">
      <alignment horizontal="left" vertical="center"/>
    </xf>
    <xf numFmtId="0" fontId="0" fillId="0" borderId="92" xfId="0" applyBorder="1"/>
    <xf numFmtId="0" fontId="4" fillId="0" borderId="115" xfId="0" applyFont="1" applyBorder="1" applyAlignment="1">
      <alignment horizontal="center" vertical="center"/>
    </xf>
    <xf numFmtId="0" fontId="2" fillId="0" borderId="116" xfId="0" applyFont="1" applyBorder="1"/>
    <xf numFmtId="0" fontId="2" fillId="0" borderId="117" xfId="0" applyFont="1" applyBorder="1"/>
    <xf numFmtId="0" fontId="4" fillId="0" borderId="92" xfId="0" applyFont="1" applyBorder="1" applyAlignment="1">
      <alignment horizontal="right" vertical="center"/>
    </xf>
    <xf numFmtId="0" fontId="4" fillId="0" borderId="112" xfId="0" applyFont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right" vertical="center"/>
    </xf>
    <xf numFmtId="0" fontId="4" fillId="0" borderId="39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166" fontId="4" fillId="0" borderId="14" xfId="0" applyNumberFormat="1" applyFont="1" applyBorder="1" applyAlignment="1">
      <alignment horizontal="center" vertical="center"/>
    </xf>
    <xf numFmtId="0" fontId="4" fillId="0" borderId="102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82" xfId="0" applyFont="1" applyBorder="1" applyAlignment="1">
      <alignment horizontal="left" vertical="center"/>
    </xf>
    <xf numFmtId="0" fontId="4" fillId="0" borderId="119" xfId="0" applyFont="1" applyBorder="1" applyAlignment="1">
      <alignment horizontal="left" vertical="center"/>
    </xf>
    <xf numFmtId="49" fontId="4" fillId="0" borderId="120" xfId="0" applyNumberFormat="1" applyFont="1" applyBorder="1" applyAlignment="1" applyProtection="1">
      <alignment horizontal="center" vertical="center"/>
      <protection locked="0"/>
    </xf>
    <xf numFmtId="0" fontId="12" fillId="2" borderId="39" xfId="0" applyFont="1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 wrapText="1"/>
    </xf>
    <xf numFmtId="0" fontId="4" fillId="2" borderId="111" xfId="0" applyFont="1" applyFill="1" applyBorder="1" applyAlignment="1">
      <alignment horizontal="center" vertical="center" wrapText="1"/>
    </xf>
    <xf numFmtId="0" fontId="4" fillId="0" borderId="99" xfId="0" applyFont="1" applyBorder="1" applyAlignment="1">
      <alignment horizontal="left" vertical="center"/>
    </xf>
    <xf numFmtId="0" fontId="4" fillId="0" borderId="100" xfId="0" applyFont="1" applyBorder="1" applyAlignment="1">
      <alignment horizontal="left" vertical="center"/>
    </xf>
    <xf numFmtId="0" fontId="4" fillId="0" borderId="101" xfId="0" applyFont="1" applyBorder="1" applyAlignment="1">
      <alignment horizontal="left" vertical="center"/>
    </xf>
    <xf numFmtId="166" fontId="4" fillId="0" borderId="39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wrapText="1"/>
    </xf>
    <xf numFmtId="0" fontId="12" fillId="2" borderId="52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 wrapText="1"/>
    </xf>
    <xf numFmtId="0" fontId="4" fillId="2" borderId="68" xfId="0" applyFont="1" applyFill="1" applyBorder="1" applyAlignment="1">
      <alignment horizontal="center" vertical="center" wrapText="1"/>
    </xf>
    <xf numFmtId="166" fontId="4" fillId="0" borderId="22" xfId="0" applyNumberFormat="1" applyFont="1" applyBorder="1" applyAlignment="1">
      <alignment horizontal="center" vertical="center"/>
    </xf>
    <xf numFmtId="0" fontId="2" fillId="0" borderId="35" xfId="0" applyFont="1" applyBorder="1"/>
    <xf numFmtId="0" fontId="30" fillId="0" borderId="39" xfId="0" applyFont="1" applyBorder="1" applyAlignment="1">
      <alignment horizontal="left" vertical="center" wrapText="1"/>
    </xf>
    <xf numFmtId="0" fontId="30" fillId="0" borderId="30" xfId="0" applyFont="1" applyBorder="1" applyAlignment="1">
      <alignment horizontal="left" vertical="center" wrapText="1"/>
    </xf>
    <xf numFmtId="166" fontId="4" fillId="0" borderId="27" xfId="0" applyNumberFormat="1" applyFont="1" applyBorder="1" applyAlignment="1">
      <alignment horizontal="center" vertical="center"/>
    </xf>
    <xf numFmtId="0" fontId="2" fillId="0" borderId="28" xfId="0" applyFont="1" applyBorder="1"/>
    <xf numFmtId="0" fontId="2" fillId="0" borderId="29" xfId="0" applyFont="1" applyBorder="1"/>
    <xf numFmtId="0" fontId="2" fillId="0" borderId="22" xfId="0" applyFont="1" applyBorder="1"/>
    <xf numFmtId="0" fontId="2" fillId="0" borderId="30" xfId="0" applyFont="1" applyBorder="1"/>
    <xf numFmtId="0" fontId="2" fillId="0" borderId="31" xfId="0" applyFont="1" applyBorder="1"/>
    <xf numFmtId="0" fontId="2" fillId="0" borderId="32" xfId="0" applyFont="1" applyBorder="1"/>
    <xf numFmtId="0" fontId="2" fillId="0" borderId="33" xfId="0" applyFont="1" applyBorder="1"/>
    <xf numFmtId="0" fontId="4" fillId="2" borderId="12" xfId="0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/>
    </xf>
    <xf numFmtId="0" fontId="9" fillId="0" borderId="22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49" fontId="4" fillId="0" borderId="17" xfId="0" applyNumberFormat="1" applyFont="1" applyBorder="1" applyAlignment="1" applyProtection="1">
      <alignment horizontal="left" vertical="center"/>
      <protection locked="0"/>
    </xf>
    <xf numFmtId="0" fontId="4" fillId="2" borderId="98" xfId="0" applyFont="1" applyFill="1" applyBorder="1" applyAlignment="1">
      <alignment horizontal="left" vertical="center"/>
    </xf>
    <xf numFmtId="0" fontId="4" fillId="2" borderId="40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left" vertical="center"/>
    </xf>
    <xf numFmtId="0" fontId="2" fillId="0" borderId="38" xfId="0" applyFont="1" applyBorder="1"/>
    <xf numFmtId="0" fontId="9" fillId="2" borderId="2" xfId="0" applyFont="1" applyFill="1" applyBorder="1" applyAlignment="1">
      <alignment horizontal="left" vertical="center" wrapText="1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13" fillId="2" borderId="12" xfId="0" applyFont="1" applyFill="1" applyBorder="1" applyAlignment="1">
      <alignment horizontal="left" vertical="center"/>
    </xf>
    <xf numFmtId="49" fontId="4" fillId="0" borderId="26" xfId="0" applyNumberFormat="1" applyFont="1" applyBorder="1" applyAlignment="1" applyProtection="1">
      <alignment horizontal="left" vertical="center"/>
      <protection locked="0"/>
    </xf>
    <xf numFmtId="49" fontId="4" fillId="0" borderId="19" xfId="0" applyNumberFormat="1" applyFont="1" applyBorder="1" applyAlignment="1" applyProtection="1">
      <alignment horizontal="left" vertical="center"/>
      <protection locked="0"/>
    </xf>
    <xf numFmtId="49" fontId="1" fillId="0" borderId="22" xfId="0" applyNumberFormat="1" applyFont="1" applyBorder="1" applyAlignment="1">
      <alignment horizontal="right" vertical="center"/>
    </xf>
    <xf numFmtId="49" fontId="1" fillId="3" borderId="44" xfId="0" applyNumberFormat="1" applyFont="1" applyFill="1" applyBorder="1" applyAlignment="1">
      <alignment horizontal="right" vertical="center"/>
    </xf>
    <xf numFmtId="0" fontId="2" fillId="0" borderId="42" xfId="0" applyFont="1" applyBorder="1"/>
    <xf numFmtId="0" fontId="2" fillId="0" borderId="45" xfId="0" applyFont="1" applyBorder="1"/>
    <xf numFmtId="49" fontId="15" fillId="3" borderId="17" xfId="0" applyNumberFormat="1" applyFont="1" applyFill="1" applyBorder="1" applyAlignment="1">
      <alignment horizontal="left" vertical="center"/>
    </xf>
    <xf numFmtId="49" fontId="14" fillId="3" borderId="17" xfId="0" applyNumberFormat="1" applyFont="1" applyFill="1" applyBorder="1" applyAlignment="1">
      <alignment horizontal="left" vertical="center"/>
    </xf>
    <xf numFmtId="0" fontId="33" fillId="6" borderId="63" xfId="0" applyFont="1" applyFill="1" applyBorder="1" applyAlignment="1">
      <alignment horizontal="center"/>
    </xf>
    <xf numFmtId="0" fontId="33" fillId="6" borderId="64" xfId="0" applyFont="1" applyFill="1" applyBorder="1" applyAlignment="1">
      <alignment horizontal="center"/>
    </xf>
    <xf numFmtId="0" fontId="33" fillId="6" borderId="65" xfId="0" applyFont="1" applyFill="1" applyBorder="1" applyAlignment="1">
      <alignment horizontal="center"/>
    </xf>
    <xf numFmtId="49" fontId="32" fillId="6" borderId="22" xfId="0" applyNumberFormat="1" applyFont="1" applyFill="1" applyBorder="1" applyAlignment="1">
      <alignment horizontal="center" vertical="center"/>
    </xf>
    <xf numFmtId="49" fontId="32" fillId="6" borderId="39" xfId="0" applyNumberFormat="1" applyFont="1" applyFill="1" applyBorder="1" applyAlignment="1">
      <alignment horizontal="center" vertical="center"/>
    </xf>
    <xf numFmtId="49" fontId="32" fillId="6" borderId="67" xfId="0" applyNumberFormat="1" applyFont="1" applyFill="1" applyBorder="1" applyAlignment="1">
      <alignment horizontal="center" vertical="center"/>
    </xf>
    <xf numFmtId="0" fontId="31" fillId="0" borderId="66" xfId="0" applyFont="1" applyBorder="1" applyAlignment="1">
      <alignment horizontal="center"/>
    </xf>
    <xf numFmtId="0" fontId="31" fillId="0" borderId="39" xfId="0" applyFont="1" applyBorder="1" applyAlignment="1">
      <alignment horizontal="center"/>
    </xf>
    <xf numFmtId="49" fontId="8" fillId="0" borderId="2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 textRotation="90" wrapText="1"/>
    </xf>
    <xf numFmtId="49" fontId="17" fillId="3" borderId="44" xfId="0" applyNumberFormat="1" applyFont="1" applyFill="1" applyBorder="1" applyAlignment="1">
      <alignment horizontal="right" vertical="center"/>
    </xf>
    <xf numFmtId="49" fontId="14" fillId="3" borderId="17" xfId="0" applyNumberFormat="1" applyFont="1" applyFill="1" applyBorder="1" applyAlignment="1">
      <alignment horizontal="center" vertical="center"/>
    </xf>
    <xf numFmtId="49" fontId="30" fillId="0" borderId="22" xfId="0" applyNumberFormat="1" applyFont="1" applyBorder="1" applyAlignment="1">
      <alignment horizontal="right" vertical="center"/>
    </xf>
    <xf numFmtId="49" fontId="1" fillId="0" borderId="39" xfId="0" applyNumberFormat="1" applyFont="1" applyBorder="1" applyAlignment="1">
      <alignment horizontal="right" vertical="center"/>
    </xf>
    <xf numFmtId="49" fontId="1" fillId="0" borderId="30" xfId="0" applyNumberFormat="1" applyFont="1" applyBorder="1" applyAlignment="1">
      <alignment horizontal="right" vertical="center"/>
    </xf>
    <xf numFmtId="0" fontId="4" fillId="2" borderId="12" xfId="0" applyFont="1" applyFill="1" applyBorder="1" applyAlignment="1">
      <alignment horizontal="right" vertical="center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left" vertical="center"/>
      <protection locked="0"/>
    </xf>
    <xf numFmtId="0" fontId="4" fillId="2" borderId="19" xfId="0" applyFont="1" applyFill="1" applyBorder="1" applyAlignment="1" applyProtection="1">
      <alignment horizontal="left" vertical="center"/>
      <protection locked="0"/>
    </xf>
    <xf numFmtId="49" fontId="9" fillId="2" borderId="55" xfId="0" applyNumberFormat="1" applyFont="1" applyFill="1" applyBorder="1" applyAlignment="1">
      <alignment horizontal="center" vertical="center"/>
    </xf>
    <xf numFmtId="0" fontId="2" fillId="0" borderId="56" xfId="0" applyFont="1" applyBorder="1"/>
    <xf numFmtId="0" fontId="2" fillId="0" borderId="57" xfId="0" applyFont="1" applyBorder="1"/>
    <xf numFmtId="0" fontId="9" fillId="2" borderId="55" xfId="0" applyFont="1" applyFill="1" applyBorder="1" applyAlignment="1">
      <alignment horizontal="left" vertical="center"/>
    </xf>
    <xf numFmtId="0" fontId="9" fillId="2" borderId="55" xfId="0" applyFont="1" applyFill="1" applyBorder="1" applyAlignment="1">
      <alignment horizontal="center" vertical="center"/>
    </xf>
    <xf numFmtId="0" fontId="4" fillId="4" borderId="51" xfId="0" applyFont="1" applyFill="1" applyBorder="1" applyAlignment="1">
      <alignment horizontal="left" vertical="top" wrapText="1"/>
    </xf>
    <xf numFmtId="0" fontId="2" fillId="0" borderId="52" xfId="0" applyFont="1" applyBorder="1"/>
    <xf numFmtId="0" fontId="2" fillId="0" borderId="53" xfId="0" applyFont="1" applyBorder="1"/>
    <xf numFmtId="0" fontId="2" fillId="0" borderId="58" xfId="0" applyFont="1" applyBorder="1"/>
    <xf numFmtId="0" fontId="2" fillId="0" borderId="59" xfId="0" applyFont="1" applyBorder="1"/>
    <xf numFmtId="0" fontId="2" fillId="0" borderId="60" xfId="0" applyFont="1" applyBorder="1"/>
    <xf numFmtId="0" fontId="2" fillId="0" borderId="61" xfId="0" applyFont="1" applyBorder="1"/>
    <xf numFmtId="0" fontId="2" fillId="0" borderId="62" xfId="0" applyFont="1" applyBorder="1"/>
    <xf numFmtId="164" fontId="9" fillId="2" borderId="55" xfId="0" applyNumberFormat="1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left" vertical="center"/>
    </xf>
    <xf numFmtId="166" fontId="9" fillId="2" borderId="55" xfId="0" applyNumberFormat="1" applyFont="1" applyFill="1" applyBorder="1" applyAlignment="1">
      <alignment horizontal="center" vertical="center"/>
    </xf>
    <xf numFmtId="49" fontId="9" fillId="2" borderId="56" xfId="0" applyNumberFormat="1" applyFont="1" applyFill="1" applyBorder="1" applyAlignment="1">
      <alignment horizontal="center" vertical="center"/>
    </xf>
    <xf numFmtId="49" fontId="9" fillId="2" borderId="57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166" fontId="9" fillId="2" borderId="56" xfId="0" applyNumberFormat="1" applyFont="1" applyFill="1" applyBorder="1" applyAlignment="1">
      <alignment horizontal="center" vertical="center"/>
    </xf>
    <xf numFmtId="166" fontId="9" fillId="2" borderId="57" xfId="0" applyNumberFormat="1" applyFont="1" applyFill="1" applyBorder="1" applyAlignment="1">
      <alignment horizontal="center" vertical="center"/>
    </xf>
    <xf numFmtId="1" fontId="9" fillId="2" borderId="55" xfId="0" applyNumberFormat="1" applyFont="1" applyFill="1" applyBorder="1" applyAlignment="1">
      <alignment horizontal="center" vertical="center"/>
    </xf>
    <xf numFmtId="0" fontId="9" fillId="2" borderId="56" xfId="0" applyFont="1" applyFill="1" applyBorder="1" applyAlignment="1">
      <alignment horizontal="center" vertical="center"/>
    </xf>
    <xf numFmtId="0" fontId="9" fillId="2" borderId="57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top" wrapText="1"/>
    </xf>
    <xf numFmtId="49" fontId="9" fillId="2" borderId="55" xfId="0" applyNumberFormat="1" applyFont="1" applyFill="1" applyBorder="1" applyAlignment="1">
      <alignment horizontal="left" vertical="center"/>
    </xf>
    <xf numFmtId="165" fontId="9" fillId="2" borderId="5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/>
      <protection locked="0"/>
    </xf>
    <xf numFmtId="0" fontId="4" fillId="2" borderId="28" xfId="0" applyFont="1" applyFill="1" applyBorder="1" applyAlignment="1" applyProtection="1">
      <alignment horizontal="left" vertical="top"/>
      <protection locked="0"/>
    </xf>
    <xf numFmtId="0" fontId="4" fillId="2" borderId="29" xfId="0" applyFont="1" applyFill="1" applyBorder="1" applyAlignment="1" applyProtection="1">
      <alignment horizontal="left" vertical="top"/>
      <protection locked="0"/>
    </xf>
    <xf numFmtId="0" fontId="4" fillId="2" borderId="22" xfId="0" applyFont="1" applyFill="1" applyBorder="1" applyAlignment="1" applyProtection="1">
      <alignment horizontal="left" vertical="top"/>
      <protection locked="0"/>
    </xf>
    <xf numFmtId="0" fontId="4" fillId="2" borderId="39" xfId="0" applyFont="1" applyFill="1" applyBorder="1" applyAlignment="1" applyProtection="1">
      <alignment horizontal="left" vertical="top"/>
      <protection locked="0"/>
    </xf>
    <xf numFmtId="0" fontId="4" fillId="2" borderId="30" xfId="0" applyFont="1" applyFill="1" applyBorder="1" applyAlignment="1" applyProtection="1">
      <alignment horizontal="left" vertical="top"/>
      <protection locked="0"/>
    </xf>
    <xf numFmtId="0" fontId="4" fillId="2" borderId="31" xfId="0" applyFont="1" applyFill="1" applyBorder="1" applyAlignment="1" applyProtection="1">
      <alignment horizontal="left" vertical="top"/>
      <protection locked="0"/>
    </xf>
    <xf numFmtId="0" fontId="4" fillId="2" borderId="32" xfId="0" applyFont="1" applyFill="1" applyBorder="1" applyAlignment="1" applyProtection="1">
      <alignment horizontal="left" vertical="top"/>
      <protection locked="0"/>
    </xf>
    <xf numFmtId="0" fontId="4" fillId="2" borderId="33" xfId="0" applyFont="1" applyFill="1" applyBorder="1" applyAlignment="1" applyProtection="1">
      <alignment horizontal="left" vertical="top"/>
      <protection locked="0"/>
    </xf>
    <xf numFmtId="0" fontId="8" fillId="3" borderId="2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left" vertical="top" wrapText="1"/>
    </xf>
    <xf numFmtId="0" fontId="9" fillId="2" borderId="51" xfId="0" applyFont="1" applyFill="1" applyBorder="1" applyAlignment="1">
      <alignment horizontal="center" vertical="center"/>
    </xf>
    <xf numFmtId="0" fontId="9" fillId="2" borderId="52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 vertical="center"/>
    </xf>
    <xf numFmtId="164" fontId="9" fillId="2" borderId="12" xfId="0" applyNumberFormat="1" applyFont="1" applyFill="1" applyBorder="1" applyAlignment="1">
      <alignment horizontal="left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42" fillId="12" borderId="96" xfId="0" applyFont="1" applyFill="1" applyBorder="1" applyAlignment="1">
      <alignment horizontal="center" vertical="center"/>
    </xf>
    <xf numFmtId="0" fontId="36" fillId="12" borderId="96" xfId="0" applyFont="1" applyFill="1" applyBorder="1" applyAlignment="1" applyProtection="1">
      <alignment horizontal="center" vertical="center"/>
      <protection locked="0"/>
    </xf>
    <xf numFmtId="0" fontId="36" fillId="0" borderId="96" xfId="0" applyFont="1" applyBorder="1" applyAlignment="1" applyProtection="1">
      <alignment horizontal="center" vertical="center"/>
      <protection locked="0"/>
    </xf>
    <xf numFmtId="0" fontId="36" fillId="12" borderId="103" xfId="0" applyFont="1" applyFill="1" applyBorder="1" applyAlignment="1" applyProtection="1">
      <alignment horizontal="center" vertical="center"/>
      <protection locked="0"/>
    </xf>
    <xf numFmtId="0" fontId="36" fillId="12" borderId="71" xfId="0" applyFont="1" applyFill="1" applyBorder="1" applyAlignment="1" applyProtection="1">
      <alignment horizontal="center" vertical="center"/>
      <protection locked="0"/>
    </xf>
    <xf numFmtId="0" fontId="36" fillId="11" borderId="96" xfId="0" applyFont="1" applyFill="1" applyBorder="1" applyAlignment="1" applyProtection="1">
      <alignment horizontal="center" vertical="center"/>
      <protection locked="0"/>
    </xf>
    <xf numFmtId="164" fontId="23" fillId="0" borderId="39" xfId="0" applyNumberFormat="1" applyFont="1" applyBorder="1" applyAlignment="1">
      <alignment horizontal="center" vertical="center"/>
    </xf>
    <xf numFmtId="0" fontId="40" fillId="13" borderId="104" xfId="0" applyFont="1" applyFill="1" applyBorder="1" applyAlignment="1" applyProtection="1">
      <alignment horizontal="center" vertical="center"/>
      <protection locked="0"/>
    </xf>
    <xf numFmtId="0" fontId="40" fillId="13" borderId="105" xfId="0" applyFont="1" applyFill="1" applyBorder="1" applyAlignment="1" applyProtection="1">
      <alignment horizontal="center" vertical="center"/>
      <protection locked="0"/>
    </xf>
    <xf numFmtId="0" fontId="40" fillId="13" borderId="106" xfId="0" applyFont="1" applyFill="1" applyBorder="1" applyAlignment="1" applyProtection="1">
      <alignment horizontal="center" vertical="center"/>
      <protection locked="0"/>
    </xf>
    <xf numFmtId="49" fontId="23" fillId="2" borderId="108" xfId="0" applyNumberFormat="1" applyFont="1" applyFill="1" applyBorder="1" applyAlignment="1" applyProtection="1">
      <alignment horizontal="center" vertical="center"/>
      <protection locked="0"/>
    </xf>
    <xf numFmtId="49" fontId="23" fillId="2" borderId="109" xfId="0" applyNumberFormat="1" applyFont="1" applyFill="1" applyBorder="1" applyAlignment="1" applyProtection="1">
      <alignment horizontal="center" vertical="center"/>
      <protection locked="0"/>
    </xf>
    <xf numFmtId="49" fontId="23" fillId="2" borderId="110" xfId="0" applyNumberFormat="1" applyFont="1" applyFill="1" applyBorder="1" applyAlignment="1" applyProtection="1">
      <alignment horizontal="center" vertical="center"/>
      <protection locked="0"/>
    </xf>
    <xf numFmtId="0" fontId="41" fillId="0" borderId="63" xfId="0" applyFont="1" applyBorder="1" applyAlignment="1">
      <alignment horizontal="center" vertical="center"/>
    </xf>
    <xf numFmtId="0" fontId="41" fillId="0" borderId="65" xfId="0" applyFont="1" applyBorder="1" applyAlignment="1">
      <alignment horizontal="center" vertical="center"/>
    </xf>
    <xf numFmtId="0" fontId="9" fillId="2" borderId="39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4" fillId="0" borderId="96" xfId="0" applyNumberFormat="1" applyFont="1" applyBorder="1" applyAlignment="1" applyProtection="1">
      <alignment horizontal="center" vertical="top" wrapText="1"/>
      <protection locked="0"/>
    </xf>
    <xf numFmtId="49" fontId="50" fillId="0" borderId="17" xfId="1" applyNumberFormat="1" applyBorder="1" applyAlignment="1" applyProtection="1">
      <alignment horizontal="left" vertical="center"/>
      <protection locked="0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8290" cy="758190"/>
    <xdr:pic>
      <xdr:nvPicPr>
        <xdr:cNvPr id="2" name="image1.jpg">
          <a:extLst>
            <a:ext uri="{FF2B5EF4-FFF2-40B4-BE49-F238E27FC236}">
              <a16:creationId xmlns:a16="http://schemas.microsoft.com/office/drawing/2014/main" xmlns="" id="{1FDCEB62-D385-4308-B75B-0DFCE8FA55E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558290" cy="75819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121</xdr:row>
      <xdr:rowOff>28575</xdr:rowOff>
    </xdr:from>
    <xdr:ext cx="1247775" cy="5334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40CF6C65-74C2-4271-86C2-D9C6A1B4EC7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567035"/>
          <a:ext cx="1247775" cy="5334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gasnier\Music\2024-%20modif%20Bordereau%20Revers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rdereau Reversion"/>
      <sheetName val="Données"/>
      <sheetName val="Listes"/>
    </sheetNames>
    <sheetDataSet>
      <sheetData sheetId="0"/>
      <sheetData sheetId="1"/>
      <sheetData sheetId="2">
        <row r="42">
          <cell r="B42" t="str">
            <v>CD.16</v>
          </cell>
          <cell r="C42" t="str">
            <v>CD.17</v>
          </cell>
          <cell r="D42" t="str">
            <v>CD.19</v>
          </cell>
          <cell r="E42" t="str">
            <v>CD.23</v>
          </cell>
          <cell r="F42" t="str">
            <v>CD.24</v>
          </cell>
          <cell r="G42" t="str">
            <v>CD.33</v>
          </cell>
          <cell r="H42" t="str">
            <v>CD.40</v>
          </cell>
          <cell r="I42" t="str">
            <v>CD.47</v>
          </cell>
          <cell r="J42" t="str">
            <v>CD.64</v>
          </cell>
          <cell r="K42" t="str">
            <v>CD.79</v>
          </cell>
          <cell r="L42" t="str">
            <v>CD.86</v>
          </cell>
          <cell r="M42" t="str">
            <v>CD.87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TACT@CYCLEPOITEVIN86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N184"/>
  <sheetViews>
    <sheetView tabSelected="1" topLeftCell="A73" zoomScaleNormal="100" workbookViewId="0">
      <selection activeCell="GL63" sqref="GL63"/>
    </sheetView>
  </sheetViews>
  <sheetFormatPr baseColWidth="10" defaultColWidth="12.6640625" defaultRowHeight="15" customHeight="1" x14ac:dyDescent="0.25"/>
  <cols>
    <col min="1" max="2" width="1.109375" customWidth="1"/>
    <col min="3" max="9" width="1.33203125" customWidth="1"/>
    <col min="10" max="20" width="1.44140625" customWidth="1"/>
    <col min="21" max="30" width="1.33203125" customWidth="1"/>
    <col min="31" max="31" width="2.109375" customWidth="1"/>
    <col min="32" max="39" width="1.33203125" customWidth="1"/>
    <col min="40" max="75" width="1.109375" customWidth="1"/>
    <col min="76" max="80" width="1.33203125" customWidth="1"/>
    <col min="81" max="82" width="11.44140625" hidden="1" customWidth="1"/>
    <col min="83" max="83" width="25.44140625" hidden="1" customWidth="1"/>
    <col min="84" max="84" width="11.44140625" hidden="1" customWidth="1"/>
    <col min="85" max="85" width="17.44140625" hidden="1" customWidth="1"/>
    <col min="86" max="86" width="8.44140625" hidden="1" customWidth="1"/>
    <col min="87" max="87" width="20.88671875" hidden="1" customWidth="1"/>
    <col min="88" max="88" width="29.44140625" hidden="1" customWidth="1"/>
    <col min="89" max="96" width="11.44140625" hidden="1" customWidth="1"/>
    <col min="97" max="147" width="1.109375" hidden="1" customWidth="1"/>
    <col min="148" max="192" width="1.33203125" hidden="1" customWidth="1"/>
  </cols>
  <sheetData>
    <row r="1" spans="1:196" ht="11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35" t="s">
        <v>0</v>
      </c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7"/>
      <c r="BE1" s="140" t="s">
        <v>1</v>
      </c>
      <c r="BF1" s="141"/>
      <c r="BG1" s="141"/>
      <c r="BH1" s="141"/>
      <c r="BI1" s="141"/>
      <c r="BJ1" s="141"/>
      <c r="BK1" s="141"/>
      <c r="BL1" s="141"/>
      <c r="BM1" s="141"/>
      <c r="BN1" s="141"/>
      <c r="BO1" s="141"/>
      <c r="BP1" s="141"/>
      <c r="BQ1" s="141"/>
      <c r="BR1" s="141"/>
      <c r="BS1" s="141"/>
      <c r="BT1" s="141"/>
      <c r="BU1" s="141"/>
      <c r="BV1" s="141"/>
      <c r="BW1" s="141"/>
      <c r="BX1" s="141"/>
      <c r="BY1" s="141"/>
      <c r="BZ1" s="141"/>
      <c r="CA1" s="141"/>
      <c r="CB1" s="142"/>
      <c r="CC1" s="2"/>
      <c r="CD1" s="2"/>
      <c r="CE1" s="2"/>
      <c r="CF1" s="2"/>
      <c r="CG1" s="3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4"/>
      <c r="EK1" s="4"/>
      <c r="EL1" s="4"/>
      <c r="EM1" s="4"/>
      <c r="EN1" s="5"/>
      <c r="EO1" s="5"/>
      <c r="EP1" s="5"/>
      <c r="EQ1" s="6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</row>
    <row r="2" spans="1:196" ht="11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38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7"/>
      <c r="BE2" s="143" t="s">
        <v>2</v>
      </c>
      <c r="BF2" s="144"/>
      <c r="BG2" s="144"/>
      <c r="BH2" s="144"/>
      <c r="BI2" s="144"/>
      <c r="BJ2" s="144"/>
      <c r="BK2" s="144"/>
      <c r="BL2" s="145"/>
      <c r="BM2" s="146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7"/>
      <c r="CC2" s="2"/>
      <c r="CD2" s="2"/>
      <c r="CE2" s="2"/>
      <c r="CF2" s="2"/>
      <c r="CG2" s="3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4"/>
      <c r="EK2" s="4"/>
      <c r="EL2" s="4"/>
      <c r="EM2" s="4"/>
      <c r="EN2" s="5"/>
      <c r="EO2" s="5"/>
      <c r="EP2" s="5"/>
      <c r="EQ2" s="6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</row>
    <row r="3" spans="1:196" ht="11.25" customHeight="1" x14ac:dyDescent="0.2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148" t="s">
        <v>3</v>
      </c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49"/>
      <c r="BE3" s="150" t="s">
        <v>4</v>
      </c>
      <c r="BF3" s="151"/>
      <c r="BG3" s="151"/>
      <c r="BH3" s="151"/>
      <c r="BI3" s="151"/>
      <c r="BJ3" s="151"/>
      <c r="BK3" s="151"/>
      <c r="BL3" s="152"/>
      <c r="BM3" s="153"/>
      <c r="BN3" s="151"/>
      <c r="BO3" s="151"/>
      <c r="BP3" s="151"/>
      <c r="BQ3" s="151"/>
      <c r="BR3" s="151"/>
      <c r="BS3" s="151"/>
      <c r="BT3" s="151"/>
      <c r="BU3" s="151"/>
      <c r="BV3" s="151"/>
      <c r="BW3" s="151"/>
      <c r="BX3" s="151"/>
      <c r="BY3" s="151"/>
      <c r="BZ3" s="151"/>
      <c r="CA3" s="151"/>
      <c r="CB3" s="154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</row>
    <row r="4" spans="1:196" ht="11.25" customHeight="1" x14ac:dyDescent="0.25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62" t="s">
        <v>5</v>
      </c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49"/>
      <c r="BE4" s="150" t="s">
        <v>6</v>
      </c>
      <c r="BF4" s="151"/>
      <c r="BG4" s="151"/>
      <c r="BH4" s="151"/>
      <c r="BI4" s="151"/>
      <c r="BJ4" s="151"/>
      <c r="BK4" s="151"/>
      <c r="BL4" s="152"/>
      <c r="BM4" s="153"/>
      <c r="BN4" s="151"/>
      <c r="BO4" s="151"/>
      <c r="BP4" s="151"/>
      <c r="BQ4" s="151"/>
      <c r="BR4" s="151"/>
      <c r="BS4" s="151"/>
      <c r="BT4" s="151"/>
      <c r="BU4" s="151"/>
      <c r="BV4" s="151"/>
      <c r="BW4" s="151"/>
      <c r="BX4" s="151"/>
      <c r="BY4" s="151"/>
      <c r="BZ4" s="151"/>
      <c r="CA4" s="151"/>
      <c r="CB4" s="154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</row>
    <row r="5" spans="1:196" ht="11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62" t="s">
        <v>7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49"/>
      <c r="BE5" s="163" t="s">
        <v>8</v>
      </c>
      <c r="BF5" s="164"/>
      <c r="BG5" s="164"/>
      <c r="BH5" s="164"/>
      <c r="BI5" s="164"/>
      <c r="BJ5" s="164"/>
      <c r="BK5" s="164"/>
      <c r="BL5" s="165"/>
      <c r="BM5" s="166"/>
      <c r="BN5" s="164"/>
      <c r="BO5" s="164"/>
      <c r="BP5" s="164"/>
      <c r="BQ5" s="164"/>
      <c r="BR5" s="164"/>
      <c r="BS5" s="164"/>
      <c r="BT5" s="164"/>
      <c r="BU5" s="164"/>
      <c r="BV5" s="164"/>
      <c r="BW5" s="164"/>
      <c r="BX5" s="164"/>
      <c r="BY5" s="164"/>
      <c r="BZ5" s="164"/>
      <c r="CA5" s="164"/>
      <c r="CB5" s="167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</row>
    <row r="6" spans="1:196" ht="3.6" customHeight="1" x14ac:dyDescent="0.25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9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60"/>
      <c r="BF6" s="50"/>
      <c r="BG6" s="50"/>
      <c r="BH6" s="50"/>
      <c r="BI6" s="50"/>
      <c r="BJ6" s="50"/>
      <c r="BK6" s="50"/>
      <c r="BL6" s="50"/>
      <c r="BM6" s="61"/>
      <c r="BN6" s="50"/>
      <c r="BO6" s="50"/>
      <c r="BP6" s="50"/>
      <c r="BQ6" s="50"/>
      <c r="BR6" s="50"/>
      <c r="BS6" s="50"/>
      <c r="BT6" s="50"/>
      <c r="BU6" s="50"/>
      <c r="BV6" s="50"/>
      <c r="BW6" s="50"/>
      <c r="BX6" s="50"/>
      <c r="BY6" s="50"/>
      <c r="BZ6" s="50"/>
      <c r="CA6" s="50"/>
      <c r="CB6" s="50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</row>
    <row r="7" spans="1:196" ht="15.6" customHeight="1" x14ac:dyDescent="0.25">
      <c r="A7" s="155"/>
      <c r="B7" s="115"/>
      <c r="C7" s="115"/>
      <c r="D7" s="115"/>
      <c r="E7" s="115"/>
      <c r="F7" s="115"/>
      <c r="G7" s="115"/>
      <c r="H7" s="115"/>
      <c r="I7" s="115"/>
      <c r="J7" s="116"/>
      <c r="K7" s="11"/>
      <c r="L7" s="11"/>
      <c r="M7" s="11"/>
      <c r="N7" s="11"/>
      <c r="O7" s="8"/>
      <c r="P7" s="8"/>
      <c r="Q7" s="8"/>
      <c r="R7" s="8"/>
      <c r="S7" s="169" t="s">
        <v>171</v>
      </c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8"/>
      <c r="BC7" s="8"/>
      <c r="BD7" s="11"/>
      <c r="BE7" s="168">
        <v>2025</v>
      </c>
      <c r="BF7" s="168"/>
      <c r="BG7" s="168"/>
      <c r="BH7" s="168"/>
      <c r="BI7" s="168"/>
      <c r="BJ7" s="168"/>
      <c r="BK7" s="168"/>
      <c r="BL7" s="168"/>
      <c r="BM7" s="168"/>
      <c r="BN7" s="168"/>
      <c r="BO7" s="168"/>
      <c r="BP7" s="168"/>
      <c r="BQ7" s="168"/>
      <c r="BR7" s="168"/>
      <c r="BS7" s="168"/>
      <c r="BT7" s="168"/>
      <c r="BU7" s="168"/>
      <c r="BV7" s="168"/>
      <c r="BW7" s="168"/>
      <c r="BX7" s="168"/>
      <c r="BY7" s="168"/>
      <c r="BZ7" s="168"/>
      <c r="CA7" s="168"/>
      <c r="CB7" s="168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</row>
    <row r="8" spans="1:196" ht="15" customHeight="1" x14ac:dyDescent="0.25">
      <c r="A8" s="156" t="s">
        <v>9</v>
      </c>
      <c r="B8" s="157"/>
      <c r="C8" s="157"/>
      <c r="D8" s="157"/>
      <c r="E8" s="157"/>
      <c r="F8" s="157"/>
      <c r="G8" s="157"/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8"/>
      <c r="CC8" s="2"/>
      <c r="CD8" s="2"/>
      <c r="CE8" s="2"/>
      <c r="CF8" s="2"/>
      <c r="CG8" s="3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4"/>
      <c r="EK8" s="4"/>
      <c r="EL8" s="4"/>
      <c r="EM8" s="4"/>
      <c r="EN8" s="5"/>
      <c r="EO8" s="5"/>
      <c r="EP8" s="5"/>
      <c r="EQ8" s="6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</row>
    <row r="9" spans="1:196" ht="3.75" customHeight="1" x14ac:dyDescent="0.25">
      <c r="A9" s="114"/>
      <c r="B9" s="115"/>
      <c r="C9" s="115"/>
      <c r="D9" s="115"/>
      <c r="E9" s="115"/>
      <c r="F9" s="115"/>
      <c r="G9" s="115"/>
      <c r="H9" s="115"/>
      <c r="I9" s="115"/>
      <c r="J9" s="116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12"/>
      <c r="CA9" s="12"/>
      <c r="CB9" s="12"/>
      <c r="CC9" s="2"/>
      <c r="CD9" s="2"/>
      <c r="CE9" s="2"/>
      <c r="CF9" s="2"/>
      <c r="CG9" s="3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4"/>
      <c r="EK9" s="4"/>
      <c r="EL9" s="4"/>
      <c r="EM9" s="4"/>
      <c r="EN9" s="5"/>
      <c r="EO9" s="5"/>
      <c r="EP9" s="5"/>
      <c r="EQ9" s="6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</row>
    <row r="10" spans="1:196" ht="15" customHeight="1" x14ac:dyDescent="0.25">
      <c r="A10" s="117" t="s">
        <v>10</v>
      </c>
      <c r="B10" s="115"/>
      <c r="C10" s="115"/>
      <c r="D10" s="115"/>
      <c r="E10" s="115"/>
      <c r="F10" s="116"/>
      <c r="G10" s="13"/>
      <c r="H10" s="159" t="s">
        <v>175</v>
      </c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1"/>
      <c r="BA10" s="54"/>
      <c r="BB10" s="53"/>
      <c r="BC10" s="45" t="s">
        <v>144</v>
      </c>
      <c r="BE10" s="53"/>
      <c r="BF10" s="53"/>
      <c r="BG10" s="53"/>
      <c r="BH10" s="53"/>
      <c r="BI10" s="53"/>
      <c r="BJ10" s="53"/>
      <c r="BK10" s="53"/>
      <c r="BL10" s="53"/>
      <c r="BM10" s="53"/>
      <c r="BN10" s="50"/>
      <c r="BO10" s="107">
        <v>86360</v>
      </c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9"/>
      <c r="CC10" s="2"/>
      <c r="CD10" s="2"/>
      <c r="CE10" s="2"/>
      <c r="CF10" s="2"/>
      <c r="CG10" s="3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4"/>
      <c r="EK10" s="4"/>
      <c r="EL10" s="4"/>
      <c r="EM10" s="4"/>
      <c r="EN10" s="5"/>
      <c r="EO10" s="5"/>
      <c r="EP10" s="5"/>
      <c r="EQ10" s="6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</row>
    <row r="11" spans="1:196" ht="3.75" customHeight="1" x14ac:dyDescent="0.25">
      <c r="A11" s="114"/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6"/>
      <c r="CC11" s="2"/>
      <c r="CD11" s="2"/>
      <c r="CE11" s="2"/>
      <c r="CF11" s="2"/>
      <c r="CG11" s="3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4"/>
      <c r="EK11" s="4"/>
      <c r="EL11" s="4"/>
      <c r="EM11" s="4"/>
      <c r="EN11" s="5"/>
      <c r="EO11" s="5"/>
      <c r="EP11" s="5"/>
      <c r="EQ11" s="6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</row>
    <row r="12" spans="1:196" ht="15" customHeight="1" x14ac:dyDescent="0.25">
      <c r="A12" s="117" t="s">
        <v>11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/>
      <c r="Q12" s="116"/>
      <c r="R12" s="14"/>
      <c r="S12" s="128" t="s">
        <v>176</v>
      </c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29"/>
      <c r="BQ12" s="129"/>
      <c r="BR12" s="129"/>
      <c r="BS12" s="129"/>
      <c r="BT12" s="129"/>
      <c r="BU12" s="129"/>
      <c r="BV12" s="129"/>
      <c r="BW12" s="129"/>
      <c r="BX12" s="129"/>
      <c r="BY12" s="129"/>
      <c r="BZ12" s="129"/>
      <c r="CA12" s="129"/>
      <c r="CB12" s="129"/>
      <c r="CC12" s="2"/>
      <c r="CD12" s="2"/>
      <c r="CE12" s="2"/>
      <c r="CF12" s="2"/>
      <c r="CG12" s="3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4"/>
      <c r="EK12" s="4"/>
      <c r="EL12" s="4"/>
      <c r="EM12" s="4"/>
      <c r="EN12" s="5"/>
      <c r="EO12" s="5"/>
      <c r="EP12" s="5"/>
      <c r="EQ12" s="6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</row>
    <row r="13" spans="1:196" ht="3.75" customHeight="1" x14ac:dyDescent="0.25">
      <c r="A13" s="114"/>
      <c r="B13" s="115"/>
      <c r="C13" s="115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  <c r="BM13" s="115"/>
      <c r="BN13" s="115"/>
      <c r="BO13" s="115"/>
      <c r="BP13" s="115"/>
      <c r="BQ13" s="115"/>
      <c r="BR13" s="115"/>
      <c r="BS13" s="115"/>
      <c r="BT13" s="115"/>
      <c r="BU13" s="115"/>
      <c r="BV13" s="115"/>
      <c r="BW13" s="115"/>
      <c r="BX13" s="115"/>
      <c r="BY13" s="115"/>
      <c r="BZ13" s="115"/>
      <c r="CA13" s="115"/>
      <c r="CB13" s="116"/>
      <c r="CC13" s="2"/>
      <c r="CD13" s="2"/>
      <c r="CE13" s="2"/>
      <c r="CF13" s="2"/>
      <c r="CG13" s="3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4"/>
      <c r="EK13" s="4"/>
      <c r="EL13" s="4"/>
      <c r="EM13" s="4"/>
      <c r="EN13" s="5"/>
      <c r="EO13" s="5"/>
      <c r="EP13" s="5"/>
      <c r="EQ13" s="6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</row>
    <row r="14" spans="1:196" ht="15" customHeight="1" x14ac:dyDescent="0.25">
      <c r="A14" s="117" t="s">
        <v>12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8"/>
      <c r="S14" s="119" t="s">
        <v>177</v>
      </c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52"/>
      <c r="BB14" s="50"/>
      <c r="BC14" s="110" t="s">
        <v>111</v>
      </c>
      <c r="BD14" s="110"/>
      <c r="BE14" s="110"/>
      <c r="BF14" s="110"/>
      <c r="BG14" s="110"/>
      <c r="BH14" s="110"/>
      <c r="BI14" s="110"/>
      <c r="BJ14" s="110"/>
      <c r="BK14" s="110"/>
      <c r="BL14" s="110"/>
      <c r="BM14" s="110"/>
      <c r="BN14" s="110"/>
      <c r="BO14" s="46"/>
      <c r="BP14" s="107">
        <v>5086070</v>
      </c>
      <c r="BQ14" s="108"/>
      <c r="BR14" s="108"/>
      <c r="BS14" s="108"/>
      <c r="BT14" s="108"/>
      <c r="BU14" s="108"/>
      <c r="BV14" s="108"/>
      <c r="BW14" s="108"/>
      <c r="BX14" s="108"/>
      <c r="BY14" s="108"/>
      <c r="BZ14" s="108"/>
      <c r="CA14" s="108"/>
      <c r="CB14" s="109"/>
      <c r="CC14" s="2"/>
      <c r="CD14" s="2"/>
      <c r="CE14" s="2"/>
      <c r="CF14" s="2"/>
      <c r="CG14" s="3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4"/>
      <c r="EK14" s="4"/>
      <c r="EL14" s="4"/>
      <c r="EM14" s="4"/>
      <c r="EN14" s="5"/>
      <c r="EO14" s="5"/>
      <c r="EP14" s="5"/>
      <c r="EQ14" s="6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M14" s="70"/>
      <c r="GN14" s="71"/>
    </row>
    <row r="15" spans="1:196" ht="3.75" customHeight="1" x14ac:dyDescent="0.25">
      <c r="A15" s="114"/>
      <c r="B15" s="115"/>
      <c r="C15" s="115"/>
      <c r="D15" s="115"/>
      <c r="E15" s="115"/>
      <c r="F15" s="115"/>
      <c r="G15" s="115"/>
      <c r="H15" s="115"/>
      <c r="I15" s="115"/>
      <c r="J15" s="115"/>
      <c r="K15" s="115"/>
      <c r="L15" s="115"/>
      <c r="M15" s="115"/>
      <c r="N15" s="115"/>
      <c r="O15" s="115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  <c r="BM15" s="115"/>
      <c r="BN15" s="115"/>
      <c r="BO15" s="115"/>
      <c r="BP15" s="115"/>
      <c r="BQ15" s="115"/>
      <c r="BR15" s="115"/>
      <c r="BS15" s="115"/>
      <c r="BT15" s="115"/>
      <c r="BU15" s="115"/>
      <c r="BV15" s="115"/>
      <c r="BW15" s="115"/>
      <c r="BX15" s="115"/>
      <c r="BY15" s="115"/>
      <c r="BZ15" s="115"/>
      <c r="CA15" s="115"/>
      <c r="CB15" s="116"/>
      <c r="CC15" s="2"/>
      <c r="CD15" s="2"/>
      <c r="CE15" s="2"/>
      <c r="CF15" s="2"/>
      <c r="CG15" s="3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4"/>
      <c r="EK15" s="4"/>
      <c r="EL15" s="4"/>
      <c r="EM15" s="4"/>
      <c r="EN15" s="5"/>
      <c r="EO15" s="5"/>
      <c r="EP15" s="5"/>
      <c r="EQ15" s="6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</row>
    <row r="16" spans="1:196" ht="15" customHeight="1" x14ac:dyDescent="0.25">
      <c r="A16" s="117" t="s">
        <v>13</v>
      </c>
      <c r="B16" s="115"/>
      <c r="C16" s="115"/>
      <c r="D16" s="115"/>
      <c r="E16" s="115"/>
      <c r="F16" s="116"/>
      <c r="G16" s="15"/>
      <c r="H16" s="125">
        <v>45893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7"/>
      <c r="AC16" s="64"/>
      <c r="AD16" s="65"/>
      <c r="AE16" s="344" t="s">
        <v>110</v>
      </c>
      <c r="AF16" s="344"/>
      <c r="AG16" s="344"/>
      <c r="AH16" s="344"/>
      <c r="AI16" s="344"/>
      <c r="AJ16" s="344"/>
      <c r="AK16" s="344"/>
      <c r="AL16" s="344"/>
      <c r="AM16" s="344"/>
      <c r="AN16" s="345" t="s">
        <v>136</v>
      </c>
      <c r="AO16" s="346"/>
      <c r="AP16" s="346"/>
      <c r="AQ16" s="346"/>
      <c r="AR16" s="346"/>
      <c r="AS16" s="346"/>
      <c r="AT16" s="346"/>
      <c r="AU16" s="346"/>
      <c r="AV16" s="346"/>
      <c r="AW16" s="346"/>
      <c r="AX16" s="346"/>
      <c r="AY16" s="346"/>
      <c r="AZ16" s="346"/>
      <c r="BA16" s="347"/>
      <c r="BB16" s="46"/>
      <c r="BC16" s="51" t="s">
        <v>158</v>
      </c>
      <c r="BE16" s="51"/>
      <c r="BF16" s="51"/>
      <c r="BG16" s="51"/>
      <c r="BH16" s="51"/>
      <c r="BI16" s="51"/>
      <c r="BJ16" s="51"/>
      <c r="BK16" s="351"/>
      <c r="BL16" s="352"/>
      <c r="BM16" s="338" t="s">
        <v>134</v>
      </c>
      <c r="BN16" s="338"/>
      <c r="BO16" s="338"/>
      <c r="BP16" s="338"/>
      <c r="BQ16" s="66"/>
      <c r="BR16" s="343"/>
      <c r="BS16" s="343"/>
      <c r="BT16" s="339" t="s">
        <v>135</v>
      </c>
      <c r="BU16" s="339"/>
      <c r="BV16" s="339"/>
      <c r="BW16" s="339"/>
      <c r="BX16" s="66"/>
      <c r="BY16" s="340" t="s">
        <v>16</v>
      </c>
      <c r="BZ16" s="340"/>
      <c r="CA16" s="341" t="s">
        <v>157</v>
      </c>
      <c r="CB16" s="342"/>
      <c r="CC16" s="2"/>
      <c r="CD16" s="2"/>
      <c r="CE16" s="2"/>
      <c r="CF16" s="2"/>
      <c r="CG16" s="3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4"/>
      <c r="EK16" s="4"/>
      <c r="EL16" s="4"/>
      <c r="EM16" s="4"/>
      <c r="EN16" s="5"/>
      <c r="EO16" s="5"/>
      <c r="EP16" s="5"/>
      <c r="EQ16" s="6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</row>
    <row r="17" spans="1:196" ht="3.75" customHeight="1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1"/>
      <c r="AI17" s="121"/>
      <c r="AJ17" s="121"/>
      <c r="AK17" s="121"/>
      <c r="AL17" s="121"/>
      <c r="AM17" s="121"/>
      <c r="AN17" s="121"/>
      <c r="AO17" s="121"/>
      <c r="AP17" s="121"/>
      <c r="AQ17" s="121"/>
      <c r="AR17" s="121"/>
      <c r="AS17" s="121"/>
      <c r="AT17" s="121"/>
      <c r="AU17" s="121"/>
      <c r="AV17" s="121"/>
      <c r="AW17" s="121"/>
      <c r="AX17" s="121"/>
      <c r="AY17" s="121"/>
      <c r="AZ17" s="121"/>
      <c r="BA17" s="121"/>
      <c r="BB17" s="121"/>
      <c r="BC17" s="121"/>
      <c r="BD17" s="121"/>
      <c r="BE17" s="121"/>
      <c r="BF17" s="121"/>
      <c r="BG17" s="121"/>
      <c r="BH17" s="121"/>
      <c r="BI17" s="121"/>
      <c r="BJ17" s="121"/>
      <c r="BK17" s="121"/>
      <c r="BL17" s="121"/>
      <c r="BM17" s="121"/>
      <c r="BN17" s="121"/>
      <c r="BO17" s="121"/>
      <c r="BP17" s="121"/>
      <c r="BQ17" s="121"/>
      <c r="BR17" s="121"/>
      <c r="BS17" s="121"/>
      <c r="BT17" s="121"/>
      <c r="BU17" s="121"/>
      <c r="BV17" s="121"/>
      <c r="BW17" s="121"/>
      <c r="BX17" s="121"/>
      <c r="BY17" s="121"/>
      <c r="BZ17" s="121"/>
      <c r="CA17" s="121"/>
      <c r="CB17" s="121"/>
      <c r="CC17" s="2"/>
      <c r="CD17" s="2"/>
      <c r="CE17" s="2"/>
      <c r="CF17" s="2"/>
      <c r="CG17" s="3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4"/>
      <c r="EK17" s="4"/>
      <c r="EL17" s="4"/>
      <c r="EM17" s="4"/>
      <c r="EN17" s="5"/>
      <c r="EO17" s="5"/>
      <c r="EP17" s="5"/>
      <c r="EQ17" s="6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</row>
    <row r="18" spans="1:196" ht="15" customHeight="1" x14ac:dyDescent="0.25">
      <c r="A18" s="45" t="s">
        <v>14</v>
      </c>
      <c r="B18" s="45"/>
      <c r="C18" s="45"/>
      <c r="D18" s="45"/>
      <c r="E18" s="45"/>
      <c r="F18" s="45"/>
      <c r="G18" s="45"/>
      <c r="H18" s="45"/>
      <c r="J18" s="134" t="s">
        <v>119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50"/>
      <c r="BB18" s="50"/>
      <c r="BC18" s="130" t="s">
        <v>156</v>
      </c>
      <c r="BD18" s="130"/>
      <c r="BE18" s="130"/>
      <c r="BF18" s="130"/>
      <c r="BG18" s="130"/>
      <c r="BH18" s="130"/>
      <c r="BI18" s="50"/>
      <c r="BJ18" s="348" t="s">
        <v>131</v>
      </c>
      <c r="BK18" s="349"/>
      <c r="BL18" s="349"/>
      <c r="BM18" s="349"/>
      <c r="BN18" s="349"/>
      <c r="BO18" s="349"/>
      <c r="BP18" s="349"/>
      <c r="BQ18" s="349"/>
      <c r="BR18" s="349"/>
      <c r="BS18" s="349"/>
      <c r="BT18" s="349"/>
      <c r="BU18" s="349"/>
      <c r="BV18" s="349"/>
      <c r="BW18" s="350"/>
      <c r="CC18" s="2"/>
      <c r="CD18" s="2"/>
      <c r="CE18" s="2"/>
      <c r="CF18" s="2"/>
      <c r="CG18" s="3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4"/>
      <c r="EK18" s="4"/>
      <c r="EL18" s="4"/>
      <c r="EM18" s="4"/>
      <c r="EN18" s="5"/>
      <c r="EO18" s="5"/>
      <c r="EP18" s="5"/>
      <c r="EQ18" s="6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</row>
    <row r="19" spans="1:196" ht="3.75" customHeight="1" x14ac:dyDescent="0.25">
      <c r="A19" s="131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131"/>
      <c r="AN19" s="131"/>
      <c r="AO19" s="131"/>
      <c r="AP19" s="131"/>
      <c r="AQ19" s="131"/>
      <c r="AR19" s="131"/>
      <c r="AS19" s="131"/>
      <c r="AT19" s="131"/>
      <c r="AU19" s="131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131"/>
      <c r="BS19" s="131"/>
      <c r="BT19" s="131"/>
      <c r="BU19" s="131"/>
      <c r="BV19" s="131"/>
      <c r="BW19" s="131"/>
      <c r="BX19" s="131"/>
      <c r="BY19" s="131"/>
      <c r="BZ19" s="131"/>
      <c r="CA19" s="131"/>
      <c r="CB19" s="131"/>
      <c r="CC19" s="2"/>
      <c r="CD19" s="2"/>
      <c r="CE19" s="2"/>
      <c r="CF19" s="2"/>
      <c r="CG19" s="3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4"/>
      <c r="EK19" s="4"/>
      <c r="EL19" s="4"/>
      <c r="EM19" s="4"/>
      <c r="EN19" s="5"/>
      <c r="EO19" s="5"/>
      <c r="EP19" s="5"/>
      <c r="EQ19" s="6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</row>
    <row r="20" spans="1:196" ht="15" customHeight="1" x14ac:dyDescent="0.25">
      <c r="A20" s="170" t="s">
        <v>15</v>
      </c>
      <c r="B20" s="171"/>
      <c r="C20" s="171"/>
      <c r="D20" s="171"/>
      <c r="E20" s="171"/>
      <c r="F20" s="171"/>
      <c r="G20" s="171"/>
      <c r="H20" s="171"/>
      <c r="I20" s="171"/>
      <c r="J20" s="171"/>
      <c r="K20" s="171"/>
      <c r="L20" s="172"/>
      <c r="M20" s="173" t="s">
        <v>155</v>
      </c>
      <c r="N20" s="171"/>
      <c r="O20" s="171"/>
      <c r="P20" s="171"/>
      <c r="Q20" s="171"/>
      <c r="R20" s="172"/>
      <c r="S20" s="174" t="s">
        <v>16</v>
      </c>
      <c r="T20" s="175"/>
      <c r="U20" s="176"/>
      <c r="V20" s="16"/>
      <c r="W20" s="16"/>
      <c r="X20" s="16"/>
      <c r="Y20" s="177" t="s">
        <v>17</v>
      </c>
      <c r="Z20" s="115"/>
      <c r="AA20" s="115"/>
      <c r="AB20" s="115"/>
      <c r="AC20" s="116"/>
      <c r="AD20" s="178" t="s">
        <v>18</v>
      </c>
      <c r="AE20" s="115"/>
      <c r="AF20" s="115"/>
      <c r="AG20" s="115"/>
      <c r="AH20" s="115"/>
      <c r="AI20" s="115"/>
      <c r="AJ20" s="115"/>
      <c r="AK20" s="116"/>
      <c r="AL20" s="122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123"/>
      <c r="BE20" s="123"/>
      <c r="BF20" s="123"/>
      <c r="BG20" s="123"/>
      <c r="BH20" s="123"/>
      <c r="BI20" s="123"/>
      <c r="BJ20" s="123"/>
      <c r="BK20" s="123"/>
      <c r="BL20" s="123"/>
      <c r="BM20" s="123"/>
      <c r="BN20" s="123"/>
      <c r="BO20" s="123"/>
      <c r="BP20" s="123"/>
      <c r="BQ20" s="123"/>
      <c r="BR20" s="123"/>
      <c r="BS20" s="123"/>
      <c r="BT20" s="123"/>
      <c r="BU20" s="123"/>
      <c r="BV20" s="123"/>
      <c r="BW20" s="123"/>
      <c r="BX20" s="123"/>
      <c r="BY20" s="123"/>
      <c r="BZ20" s="123"/>
      <c r="CA20" s="123"/>
      <c r="CB20" s="124"/>
      <c r="CC20" s="2"/>
      <c r="CD20" s="2"/>
      <c r="CE20" s="2"/>
      <c r="CF20" s="2"/>
      <c r="CG20" s="3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4"/>
      <c r="EK20" s="4"/>
      <c r="EL20" s="4"/>
      <c r="EM20" s="4"/>
      <c r="EN20" s="5"/>
      <c r="EO20" s="5"/>
      <c r="EP20" s="5"/>
      <c r="EQ20" s="6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N20" s="71"/>
    </row>
    <row r="21" spans="1:196" ht="3.75" customHeight="1" x14ac:dyDescent="0.25">
      <c r="A21" s="131"/>
      <c r="B21" s="131"/>
      <c r="C21" s="131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1"/>
      <c r="P21" s="131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/>
      <c r="BA21" s="131"/>
      <c r="BB21" s="131"/>
      <c r="BC21" s="131"/>
      <c r="BD21" s="131"/>
      <c r="BE21" s="131"/>
      <c r="BF21" s="131"/>
      <c r="BG21" s="131"/>
      <c r="BH21" s="131"/>
      <c r="BI21" s="131"/>
      <c r="BJ21" s="131"/>
      <c r="BK21" s="131"/>
      <c r="BL21" s="131"/>
      <c r="BM21" s="131"/>
      <c r="BN21" s="131"/>
      <c r="BO21" s="131"/>
      <c r="BP21" s="131"/>
      <c r="BQ21" s="131"/>
      <c r="BR21" s="131"/>
      <c r="BS21" s="131"/>
      <c r="BT21" s="131"/>
      <c r="BU21" s="131"/>
      <c r="BV21" s="131"/>
      <c r="BW21" s="131"/>
      <c r="BX21" s="131"/>
      <c r="BY21" s="131"/>
      <c r="BZ21" s="131"/>
      <c r="CA21" s="131"/>
      <c r="CB21" s="131"/>
      <c r="CC21" s="2"/>
      <c r="CD21" s="2"/>
      <c r="CE21" s="2"/>
      <c r="CF21" s="2"/>
      <c r="CG21" s="3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4"/>
      <c r="EK21" s="4"/>
      <c r="EL21" s="4"/>
      <c r="EM21" s="4"/>
      <c r="EN21" s="5"/>
      <c r="EO21" s="5"/>
      <c r="EP21" s="5"/>
      <c r="EQ21" s="6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</row>
    <row r="22" spans="1:196" ht="15" customHeight="1" x14ac:dyDescent="0.25">
      <c r="A22" s="132" t="s">
        <v>19</v>
      </c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6"/>
      <c r="X22" s="133" t="s">
        <v>173</v>
      </c>
      <c r="Y22" s="115"/>
      <c r="Z22" s="115"/>
      <c r="AA22" s="115"/>
      <c r="AB22" s="115"/>
      <c r="AC22" s="115"/>
      <c r="AD22" s="115"/>
      <c r="AE22" s="118"/>
      <c r="AF22" s="195">
        <v>7</v>
      </c>
      <c r="AG22" s="126"/>
      <c r="AH22" s="126"/>
      <c r="AI22" s="126"/>
      <c r="AJ22" s="126"/>
      <c r="AK22" s="127"/>
      <c r="AL22" s="2"/>
      <c r="AM22" s="2"/>
      <c r="AN22" s="180" t="s">
        <v>174</v>
      </c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11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3"/>
      <c r="BM22" s="179"/>
      <c r="BN22" s="131"/>
      <c r="BO22" s="131"/>
      <c r="BP22" s="131"/>
      <c r="BQ22" s="131"/>
      <c r="BR22" s="131"/>
      <c r="BS22" s="131"/>
      <c r="BT22" s="131"/>
      <c r="BU22" s="131"/>
      <c r="BV22" s="131"/>
      <c r="BW22" s="131"/>
      <c r="BX22" s="131"/>
      <c r="BY22" s="131"/>
      <c r="BZ22" s="131"/>
      <c r="CA22" s="131"/>
      <c r="CB22" s="131"/>
      <c r="CC22" s="2"/>
      <c r="CD22" s="2"/>
      <c r="CE22" s="2"/>
      <c r="CF22" s="2"/>
      <c r="CG22" s="3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4"/>
      <c r="EK22" s="4"/>
      <c r="EL22" s="4"/>
      <c r="EM22" s="4"/>
      <c r="EN22" s="5"/>
      <c r="EO22" s="5"/>
      <c r="EP22" s="5"/>
      <c r="EQ22" s="6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</row>
    <row r="23" spans="1:196" ht="7.95" customHeight="1" x14ac:dyDescent="0.25">
      <c r="A23" s="131"/>
      <c r="B23" s="131"/>
      <c r="C23" s="131"/>
      <c r="D23" s="131"/>
      <c r="E23" s="131"/>
      <c r="F23" s="131"/>
      <c r="G23" s="131"/>
      <c r="H23" s="131"/>
      <c r="I23" s="131"/>
      <c r="J23" s="131"/>
      <c r="K23" s="131"/>
      <c r="L23" s="131"/>
      <c r="M23" s="131"/>
      <c r="N23" s="131"/>
      <c r="O23" s="131"/>
      <c r="P23" s="131"/>
      <c r="Q23" s="131"/>
      <c r="R23" s="131"/>
      <c r="S23" s="131"/>
      <c r="T23" s="131"/>
      <c r="U23" s="131"/>
      <c r="V23" s="131"/>
      <c r="W23" s="131"/>
      <c r="X23" s="131"/>
      <c r="Y23" s="131"/>
      <c r="Z23" s="131"/>
      <c r="AA23" s="131"/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/>
      <c r="BA23" s="131"/>
      <c r="BB23" s="131"/>
      <c r="BC23" s="131"/>
      <c r="BD23" s="131"/>
      <c r="BE23" s="131"/>
      <c r="BF23" s="131"/>
      <c r="BG23" s="131"/>
      <c r="BH23" s="131"/>
      <c r="BI23" s="131"/>
      <c r="BJ23" s="131"/>
      <c r="BK23" s="131"/>
      <c r="BL23" s="131"/>
      <c r="BM23" s="131"/>
      <c r="BN23" s="131"/>
      <c r="BO23" s="131"/>
      <c r="BP23" s="131"/>
      <c r="BQ23" s="131"/>
      <c r="BR23" s="131"/>
      <c r="BS23" s="131"/>
      <c r="BT23" s="131"/>
      <c r="BU23" s="131"/>
      <c r="BV23" s="131"/>
      <c r="BW23" s="131"/>
      <c r="BX23" s="131"/>
      <c r="BY23" s="131"/>
      <c r="BZ23" s="131"/>
      <c r="CA23" s="131"/>
      <c r="CB23" s="131"/>
      <c r="CC23" s="2"/>
      <c r="CD23" s="2"/>
      <c r="CE23" s="2"/>
      <c r="CF23" s="2"/>
      <c r="CG23" s="3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4"/>
      <c r="EK23" s="4"/>
      <c r="EL23" s="4"/>
      <c r="EM23" s="4"/>
      <c r="EN23" s="5"/>
      <c r="EO23" s="5"/>
      <c r="EP23" s="5"/>
      <c r="EQ23" s="6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</row>
    <row r="24" spans="1:196" ht="15" customHeight="1" x14ac:dyDescent="0.25">
      <c r="A24" s="156" t="s">
        <v>20</v>
      </c>
      <c r="B24" s="156"/>
      <c r="C24" s="156"/>
      <c r="D24" s="156"/>
      <c r="E24" s="156"/>
      <c r="F24" s="156"/>
      <c r="G24" s="156"/>
      <c r="H24" s="156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6"/>
      <c r="U24" s="156"/>
      <c r="V24" s="156"/>
      <c r="W24" s="156"/>
      <c r="X24" s="156"/>
      <c r="Y24" s="156"/>
      <c r="Z24" s="156"/>
      <c r="AA24" s="156"/>
      <c r="AB24" s="156"/>
      <c r="AC24" s="156"/>
      <c r="AD24" s="156"/>
      <c r="AE24" s="156"/>
      <c r="AF24" s="156"/>
      <c r="AG24" s="156"/>
      <c r="AH24" s="156"/>
      <c r="AI24" s="156"/>
      <c r="AJ24" s="156"/>
      <c r="AK24" s="156"/>
      <c r="AL24" s="156"/>
      <c r="AM24" s="156"/>
      <c r="AN24" s="156"/>
      <c r="AO24" s="156"/>
      <c r="AP24" s="156"/>
      <c r="AQ24" s="156"/>
      <c r="AR24" s="156"/>
      <c r="AS24" s="156"/>
      <c r="AT24" s="156"/>
      <c r="AU24" s="156"/>
      <c r="AV24" s="156"/>
      <c r="AW24" s="156"/>
      <c r="AX24" s="156"/>
      <c r="AY24" s="156"/>
      <c r="AZ24" s="156"/>
      <c r="BA24" s="156"/>
      <c r="BB24" s="156"/>
      <c r="BC24" s="156"/>
      <c r="BD24" s="156"/>
      <c r="BE24" s="156"/>
      <c r="BF24" s="156"/>
      <c r="BG24" s="156"/>
      <c r="BH24" s="156"/>
      <c r="BI24" s="156"/>
      <c r="BJ24" s="156"/>
      <c r="BK24" s="156"/>
      <c r="BL24" s="156"/>
      <c r="BM24" s="156"/>
      <c r="BN24" s="156"/>
      <c r="BO24" s="156"/>
      <c r="BP24" s="156"/>
      <c r="BQ24" s="156"/>
      <c r="BR24" s="156"/>
      <c r="BS24" s="156"/>
      <c r="BT24" s="156"/>
      <c r="BU24" s="156"/>
      <c r="BV24" s="156"/>
      <c r="BW24" s="156"/>
      <c r="BX24" s="156"/>
      <c r="BY24" s="156"/>
      <c r="BZ24" s="156"/>
      <c r="CA24" s="156"/>
      <c r="CB24" s="156"/>
      <c r="CC24" s="2"/>
      <c r="CD24" s="2"/>
      <c r="CE24" s="2"/>
      <c r="CF24" s="2"/>
      <c r="CG24" s="3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4"/>
      <c r="EK24" s="4"/>
      <c r="EL24" s="4"/>
      <c r="EM24" s="4"/>
      <c r="EN24" s="5"/>
      <c r="EO24" s="5"/>
      <c r="EP24" s="5"/>
      <c r="EQ24" s="6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</row>
    <row r="25" spans="1:196" ht="3.75" customHeight="1" x14ac:dyDescent="0.25">
      <c r="A25" s="185"/>
      <c r="B25" s="185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  <c r="AX25" s="185"/>
      <c r="AY25" s="185"/>
      <c r="AZ25" s="185"/>
      <c r="BA25" s="185"/>
      <c r="BB25" s="185"/>
      <c r="BC25" s="185"/>
      <c r="BD25" s="185"/>
      <c r="BE25" s="185"/>
      <c r="BF25" s="185"/>
      <c r="BG25" s="185"/>
      <c r="BH25" s="185"/>
      <c r="BI25" s="185"/>
      <c r="BJ25" s="185"/>
      <c r="BK25" s="185"/>
      <c r="BL25" s="185"/>
      <c r="BM25" s="185"/>
      <c r="BN25" s="185"/>
      <c r="BO25" s="185"/>
      <c r="BP25" s="185"/>
      <c r="BQ25" s="185"/>
      <c r="BR25" s="185"/>
      <c r="BS25" s="185"/>
      <c r="BT25" s="185"/>
      <c r="BU25" s="185"/>
      <c r="BV25" s="185"/>
      <c r="BW25" s="185"/>
      <c r="BX25" s="185"/>
      <c r="BY25" s="185"/>
      <c r="BZ25" s="185"/>
      <c r="CA25" s="185"/>
      <c r="CB25" s="185"/>
      <c r="CC25" s="2"/>
      <c r="CD25" s="2"/>
      <c r="CE25" s="2"/>
      <c r="CF25" s="2"/>
      <c r="CG25" s="3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4"/>
      <c r="EK25" s="4"/>
      <c r="EL25" s="4"/>
      <c r="EM25" s="4"/>
      <c r="EN25" s="5"/>
      <c r="EO25" s="5"/>
      <c r="EP25" s="5"/>
      <c r="EQ25" s="6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</row>
    <row r="26" spans="1:196" ht="15" customHeight="1" x14ac:dyDescent="0.25">
      <c r="A26" s="117" t="s">
        <v>21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6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3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4"/>
      <c r="EK26" s="4"/>
      <c r="EL26" s="4"/>
      <c r="EM26" s="4"/>
      <c r="EN26" s="5"/>
      <c r="EO26" s="5"/>
      <c r="EP26" s="5"/>
      <c r="EQ26" s="6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</row>
    <row r="27" spans="1:196" ht="12" customHeight="1" x14ac:dyDescent="0.25">
      <c r="A27" s="78"/>
      <c r="B27" s="7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80"/>
      <c r="CC27" s="2"/>
      <c r="CD27" s="2"/>
      <c r="CE27" s="2"/>
      <c r="CF27" s="2"/>
      <c r="CG27" s="3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4"/>
      <c r="EK27" s="4"/>
      <c r="EL27" s="4"/>
      <c r="EM27" s="4"/>
      <c r="EN27" s="5"/>
      <c r="EO27" s="5"/>
      <c r="EP27" s="5"/>
      <c r="EQ27" s="6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</row>
    <row r="28" spans="1:196" ht="12" customHeight="1" x14ac:dyDescent="0.25">
      <c r="A28" s="81"/>
      <c r="B28" s="82"/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3"/>
      <c r="CC28" s="2"/>
      <c r="CD28" s="2"/>
      <c r="CE28" s="2"/>
      <c r="CF28" s="2"/>
      <c r="CG28" s="3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4"/>
      <c r="EK28" s="4"/>
      <c r="EL28" s="4"/>
      <c r="EM28" s="4"/>
      <c r="EN28" s="5"/>
      <c r="EO28" s="5"/>
      <c r="EP28" s="5"/>
      <c r="EQ28" s="6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</row>
    <row r="29" spans="1:196" ht="12" customHeight="1" x14ac:dyDescent="0.25">
      <c r="A29" s="84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  <c r="BM29" s="85"/>
      <c r="BN29" s="85"/>
      <c r="BO29" s="85"/>
      <c r="BP29" s="85"/>
      <c r="BQ29" s="85"/>
      <c r="BR29" s="85"/>
      <c r="BS29" s="85"/>
      <c r="BT29" s="85"/>
      <c r="BU29" s="85"/>
      <c r="BV29" s="85"/>
      <c r="BW29" s="85"/>
      <c r="BX29" s="85"/>
      <c r="BY29" s="85"/>
      <c r="BZ29" s="85"/>
      <c r="CA29" s="85"/>
      <c r="CB29" s="86"/>
      <c r="CC29" s="2"/>
      <c r="CD29" s="2"/>
      <c r="CE29" s="2"/>
      <c r="CF29" s="2"/>
      <c r="CG29" s="3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4"/>
      <c r="EK29" s="4"/>
      <c r="EL29" s="4"/>
      <c r="EM29" s="4"/>
      <c r="EN29" s="5"/>
      <c r="EO29" s="5"/>
      <c r="EP29" s="5"/>
      <c r="EQ29" s="6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</row>
    <row r="30" spans="1:196" ht="3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3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4"/>
      <c r="EK30" s="4"/>
      <c r="EL30" s="4"/>
      <c r="EM30" s="4"/>
      <c r="EN30" s="5"/>
      <c r="EO30" s="5"/>
      <c r="EP30" s="5"/>
      <c r="EQ30" s="6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</row>
    <row r="31" spans="1:196" ht="15" customHeight="1" x14ac:dyDescent="0.25">
      <c r="A31" s="194" t="s">
        <v>22</v>
      </c>
      <c r="B31" s="194"/>
      <c r="C31" s="194"/>
      <c r="D31" s="194"/>
      <c r="E31" s="194"/>
      <c r="F31" s="194"/>
      <c r="G31" s="194"/>
      <c r="H31" s="194"/>
      <c r="I31" s="194"/>
      <c r="J31" s="53"/>
      <c r="K31" s="192" t="s">
        <v>23</v>
      </c>
      <c r="L31" s="192"/>
      <c r="M31" s="192"/>
      <c r="N31" s="192"/>
      <c r="O31" s="192"/>
      <c r="P31" s="192"/>
      <c r="Q31" s="192"/>
      <c r="R31" s="192"/>
      <c r="S31" s="192"/>
      <c r="T31" s="192"/>
      <c r="U31" s="193"/>
      <c r="V31" s="186" t="s">
        <v>178</v>
      </c>
      <c r="W31" s="187"/>
      <c r="X31" s="187"/>
      <c r="Y31" s="187"/>
      <c r="Z31" s="187"/>
      <c r="AA31" s="188"/>
      <c r="AB31" s="189" t="s">
        <v>24</v>
      </c>
      <c r="AC31" s="190"/>
      <c r="AD31" s="190"/>
      <c r="AE31" s="191"/>
      <c r="AF31" s="171"/>
      <c r="AG31" s="171"/>
      <c r="AH31" s="152"/>
      <c r="AI31" s="216" t="s">
        <v>25</v>
      </c>
      <c r="AJ31" s="190"/>
      <c r="AK31" s="190"/>
      <c r="AL31" s="190"/>
      <c r="AM31" s="190"/>
      <c r="AN31" s="190"/>
      <c r="AO31" s="190"/>
      <c r="AP31" s="190"/>
      <c r="AQ31" s="119">
        <v>12</v>
      </c>
      <c r="AR31" s="126"/>
      <c r="AS31" s="127"/>
      <c r="AT31" s="87"/>
      <c r="AU31" s="181" t="s">
        <v>26</v>
      </c>
      <c r="AV31" s="181"/>
      <c r="AW31" s="181"/>
      <c r="AX31" s="181"/>
      <c r="AY31" s="181"/>
      <c r="AZ31" s="181"/>
      <c r="BA31" s="181"/>
      <c r="BB31" s="181"/>
      <c r="BC31" s="181"/>
      <c r="BD31" s="181"/>
      <c r="BE31" s="181"/>
      <c r="BF31" s="181"/>
      <c r="BG31" s="182" t="s">
        <v>186</v>
      </c>
      <c r="BH31" s="183"/>
      <c r="BI31" s="183"/>
      <c r="BJ31" s="183"/>
      <c r="BK31" s="183"/>
      <c r="BL31" s="183"/>
      <c r="BM31" s="183"/>
      <c r="BN31" s="184"/>
      <c r="BO31" s="217" t="s">
        <v>24</v>
      </c>
      <c r="BP31" s="217"/>
      <c r="BQ31" s="218"/>
      <c r="BR31" s="203"/>
      <c r="BS31" s="204"/>
      <c r="BT31" s="204"/>
      <c r="BU31" s="204"/>
      <c r="BV31" s="204"/>
      <c r="BW31" s="204"/>
      <c r="BX31" s="204"/>
      <c r="BY31" s="204"/>
      <c r="BZ31" s="204"/>
      <c r="CA31" s="204"/>
      <c r="CB31" s="127"/>
      <c r="CC31" s="2"/>
      <c r="CD31" s="2"/>
      <c r="CE31" s="2"/>
      <c r="CF31" s="2"/>
      <c r="CG31" s="3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4"/>
      <c r="EK31" s="4"/>
      <c r="EL31" s="4"/>
      <c r="EM31" s="4"/>
      <c r="EN31" s="5"/>
      <c r="EO31" s="5"/>
      <c r="EP31" s="5"/>
      <c r="EQ31" s="6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</row>
    <row r="32" spans="1:196" ht="3.75" customHeight="1" x14ac:dyDescent="0.25">
      <c r="A32" s="194"/>
      <c r="B32" s="194"/>
      <c r="C32" s="194"/>
      <c r="D32" s="194"/>
      <c r="E32" s="194"/>
      <c r="F32" s="194"/>
      <c r="G32" s="194"/>
      <c r="H32" s="194"/>
      <c r="I32" s="194"/>
      <c r="J32" s="3"/>
      <c r="K32" s="3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3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4"/>
      <c r="EK32" s="4"/>
      <c r="EL32" s="4"/>
      <c r="EM32" s="4"/>
      <c r="EN32" s="5"/>
      <c r="EO32" s="5"/>
      <c r="EP32" s="5"/>
      <c r="EQ32" s="6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</row>
    <row r="33" spans="1:192" ht="15" customHeight="1" x14ac:dyDescent="0.25">
      <c r="A33" s="205" t="s">
        <v>27</v>
      </c>
      <c r="B33" s="205"/>
      <c r="C33" s="205"/>
      <c r="D33" s="205"/>
      <c r="E33" s="205"/>
      <c r="F33" s="205"/>
      <c r="G33" s="205"/>
      <c r="I33" s="53"/>
      <c r="J33" s="53"/>
      <c r="K33" s="226" t="s">
        <v>23</v>
      </c>
      <c r="L33" s="226"/>
      <c r="M33" s="226"/>
      <c r="N33" s="226"/>
      <c r="O33" s="226"/>
      <c r="P33" s="226"/>
      <c r="Q33" s="226"/>
      <c r="R33" s="226"/>
      <c r="S33" s="226"/>
      <c r="T33" s="226"/>
      <c r="U33" s="227"/>
      <c r="V33" s="206"/>
      <c r="W33" s="207"/>
      <c r="X33" s="207"/>
      <c r="Y33" s="207"/>
      <c r="Z33" s="207"/>
      <c r="AA33" s="208"/>
      <c r="AB33" s="209" t="s">
        <v>24</v>
      </c>
      <c r="AC33" s="210"/>
      <c r="AD33" s="210"/>
      <c r="AE33" s="211"/>
      <c r="AF33" s="212"/>
      <c r="AG33" s="212"/>
      <c r="AH33" s="213"/>
      <c r="AI33" s="214" t="s">
        <v>25</v>
      </c>
      <c r="AJ33" s="210"/>
      <c r="AK33" s="210"/>
      <c r="AL33" s="210"/>
      <c r="AM33" s="210"/>
      <c r="AN33" s="210"/>
      <c r="AO33" s="210"/>
      <c r="AP33" s="210"/>
      <c r="AQ33" s="215"/>
      <c r="AR33" s="207"/>
      <c r="AS33" s="208"/>
      <c r="AT33" s="88"/>
      <c r="AU33" s="231" t="s">
        <v>26</v>
      </c>
      <c r="AV33" s="231"/>
      <c r="AW33" s="231"/>
      <c r="AX33" s="231"/>
      <c r="AY33" s="231"/>
      <c r="AZ33" s="231"/>
      <c r="BA33" s="231"/>
      <c r="BB33" s="231"/>
      <c r="BC33" s="231"/>
      <c r="BD33" s="231"/>
      <c r="BE33" s="231"/>
      <c r="BF33" s="231"/>
      <c r="BG33" s="182">
        <f>V33*AQ33</f>
        <v>0</v>
      </c>
      <c r="BH33" s="183"/>
      <c r="BI33" s="183"/>
      <c r="BJ33" s="183"/>
      <c r="BK33" s="183"/>
      <c r="BL33" s="183"/>
      <c r="BM33" s="183"/>
      <c r="BN33" s="184"/>
      <c r="BO33" s="209" t="s">
        <v>24</v>
      </c>
      <c r="BP33" s="209"/>
      <c r="BQ33" s="223"/>
      <c r="BR33" s="224"/>
      <c r="BS33" s="207"/>
      <c r="BT33" s="207"/>
      <c r="BU33" s="207"/>
      <c r="BV33" s="207"/>
      <c r="BW33" s="207"/>
      <c r="BX33" s="207"/>
      <c r="BY33" s="207"/>
      <c r="BZ33" s="207"/>
      <c r="CA33" s="207"/>
      <c r="CB33" s="208"/>
      <c r="CC33" s="2"/>
      <c r="CD33" s="2"/>
      <c r="CE33" s="2"/>
      <c r="CF33" s="2"/>
      <c r="CG33" s="3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4"/>
      <c r="EK33" s="4"/>
      <c r="EL33" s="4"/>
      <c r="EM33" s="4"/>
      <c r="EN33" s="5"/>
      <c r="EO33" s="5"/>
      <c r="EP33" s="5"/>
      <c r="EQ33" s="6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</row>
    <row r="34" spans="1:192" ht="4.5" customHeight="1" x14ac:dyDescent="0.25">
      <c r="A34" s="205"/>
      <c r="B34" s="205"/>
      <c r="C34" s="205"/>
      <c r="D34" s="205"/>
      <c r="E34" s="205"/>
      <c r="F34" s="205"/>
      <c r="G34" s="205"/>
      <c r="H34" s="18"/>
      <c r="I34" s="18"/>
      <c r="J34" s="18"/>
      <c r="K34" s="225"/>
      <c r="L34" s="225"/>
      <c r="M34" s="225"/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5"/>
      <c r="Z34" s="225"/>
      <c r="AA34" s="225"/>
      <c r="AB34" s="225"/>
      <c r="AC34" s="225"/>
      <c r="AD34" s="225"/>
      <c r="AE34" s="225"/>
      <c r="AF34" s="225"/>
      <c r="AG34" s="225"/>
      <c r="AH34" s="225"/>
      <c r="AI34" s="225"/>
      <c r="AJ34" s="225"/>
      <c r="AK34" s="225"/>
      <c r="AL34" s="225"/>
      <c r="AM34" s="225"/>
      <c r="AN34" s="225"/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5"/>
      <c r="BA34" s="225"/>
      <c r="BB34" s="225"/>
      <c r="BC34" s="225"/>
      <c r="BD34" s="225"/>
      <c r="BE34" s="225"/>
      <c r="BF34" s="225"/>
      <c r="BG34" s="225"/>
      <c r="BH34" s="225"/>
      <c r="BI34" s="225"/>
      <c r="BJ34" s="225"/>
      <c r="BK34" s="225"/>
      <c r="BL34" s="225"/>
      <c r="BM34" s="225"/>
      <c r="BN34" s="225"/>
      <c r="BO34" s="225"/>
      <c r="BP34" s="225"/>
      <c r="BQ34" s="225"/>
      <c r="BR34" s="225"/>
      <c r="BS34" s="225"/>
      <c r="BT34" s="225"/>
      <c r="BU34" s="225"/>
      <c r="BV34" s="225"/>
      <c r="BW34" s="225"/>
      <c r="BX34" s="225"/>
      <c r="BY34" s="225"/>
      <c r="BZ34" s="225"/>
      <c r="CA34" s="225"/>
      <c r="CB34" s="225"/>
      <c r="CC34" s="2"/>
      <c r="CD34" s="2"/>
      <c r="CE34" s="2"/>
      <c r="CF34" s="2"/>
      <c r="CG34" s="3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4"/>
      <c r="EK34" s="4"/>
      <c r="EL34" s="4"/>
      <c r="EM34" s="4"/>
      <c r="EN34" s="5"/>
      <c r="EO34" s="5"/>
      <c r="EP34" s="5"/>
      <c r="EQ34" s="6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</row>
    <row r="35" spans="1:192" ht="15" customHeight="1" x14ac:dyDescent="0.25">
      <c r="A35" s="194" t="s">
        <v>28</v>
      </c>
      <c r="B35" s="196"/>
      <c r="C35" s="196"/>
      <c r="D35" s="196"/>
      <c r="E35" s="196"/>
      <c r="F35" s="196"/>
      <c r="G35" s="197"/>
      <c r="I35" s="53"/>
      <c r="J35" s="53"/>
      <c r="K35" s="192" t="s">
        <v>23</v>
      </c>
      <c r="L35" s="192"/>
      <c r="M35" s="192"/>
      <c r="N35" s="192"/>
      <c r="O35" s="192"/>
      <c r="P35" s="192"/>
      <c r="Q35" s="192"/>
      <c r="R35" s="192"/>
      <c r="S35" s="192"/>
      <c r="T35" s="192"/>
      <c r="U35" s="193"/>
      <c r="V35" s="201"/>
      <c r="W35" s="126"/>
      <c r="X35" s="126"/>
      <c r="Y35" s="126"/>
      <c r="Z35" s="126"/>
      <c r="AA35" s="127"/>
      <c r="AB35" s="189" t="s">
        <v>24</v>
      </c>
      <c r="AC35" s="190"/>
      <c r="AD35" s="190"/>
      <c r="AE35" s="191"/>
      <c r="AF35" s="171"/>
      <c r="AG35" s="171"/>
      <c r="AH35" s="152"/>
      <c r="AI35" s="202" t="s">
        <v>28</v>
      </c>
      <c r="AJ35" s="171"/>
      <c r="AK35" s="171"/>
      <c r="AL35" s="171"/>
      <c r="AM35" s="152"/>
      <c r="AN35" s="119"/>
      <c r="AO35" s="126"/>
      <c r="AP35" s="126"/>
      <c r="AQ35" s="126"/>
      <c r="AR35" s="126"/>
      <c r="AS35" s="127"/>
      <c r="AT35" s="219" t="s">
        <v>29</v>
      </c>
      <c r="AU35" s="171"/>
      <c r="AV35" s="171"/>
      <c r="AW35" s="152"/>
      <c r="AX35" s="5"/>
      <c r="AY35" s="202" t="s">
        <v>25</v>
      </c>
      <c r="AZ35" s="171"/>
      <c r="BA35" s="171"/>
      <c r="BB35" s="171"/>
      <c r="BC35" s="171"/>
      <c r="BD35" s="171"/>
      <c r="BE35" s="171"/>
      <c r="BF35" s="171"/>
      <c r="BG35" s="171"/>
      <c r="BH35" s="152"/>
      <c r="BI35" s="119"/>
      <c r="BJ35" s="126"/>
      <c r="BK35" s="126"/>
      <c r="BL35" s="126"/>
      <c r="BM35" s="126"/>
      <c r="BN35" s="127"/>
      <c r="BO35" s="220" t="s">
        <v>30</v>
      </c>
      <c r="BP35" s="221"/>
      <c r="BQ35" s="222"/>
      <c r="BR35" s="203"/>
      <c r="BS35" s="204"/>
      <c r="BT35" s="204"/>
      <c r="BU35" s="204"/>
      <c r="BV35" s="204"/>
      <c r="BW35" s="204"/>
      <c r="BX35" s="204"/>
      <c r="BY35" s="204"/>
      <c r="BZ35" s="204"/>
      <c r="CA35" s="204"/>
      <c r="CB35" s="127"/>
      <c r="CC35" s="2"/>
      <c r="CD35" s="2"/>
      <c r="CE35" s="2"/>
      <c r="CF35" s="2"/>
      <c r="CG35" s="3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4"/>
      <c r="EK35" s="4"/>
      <c r="EL35" s="4"/>
      <c r="EM35" s="4"/>
      <c r="EN35" s="5"/>
      <c r="EO35" s="5"/>
      <c r="EP35" s="5"/>
      <c r="EQ35" s="6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</row>
    <row r="36" spans="1:192" ht="3.75" customHeight="1" x14ac:dyDescent="0.25">
      <c r="A36" s="198"/>
      <c r="B36" s="199"/>
      <c r="C36" s="199"/>
      <c r="D36" s="199"/>
      <c r="E36" s="199"/>
      <c r="F36" s="199"/>
      <c r="G36" s="200"/>
      <c r="H36" s="17"/>
      <c r="I36" s="17"/>
      <c r="J36" s="3"/>
      <c r="K36" s="3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3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4"/>
      <c r="EK36" s="4"/>
      <c r="EL36" s="4"/>
      <c r="EM36" s="4"/>
      <c r="EN36" s="5"/>
      <c r="EO36" s="5"/>
      <c r="EP36" s="5"/>
      <c r="EQ36" s="6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</row>
    <row r="37" spans="1:192" ht="15" customHeight="1" x14ac:dyDescent="0.25">
      <c r="A37" s="232" t="s">
        <v>27</v>
      </c>
      <c r="B37" s="196"/>
      <c r="C37" s="196"/>
      <c r="D37" s="196"/>
      <c r="E37" s="196"/>
      <c r="F37" s="196"/>
      <c r="G37" s="197"/>
      <c r="I37" s="53"/>
      <c r="J37" s="53"/>
      <c r="K37" s="234" t="s">
        <v>23</v>
      </c>
      <c r="L37" s="234"/>
      <c r="M37" s="234"/>
      <c r="N37" s="234"/>
      <c r="O37" s="234"/>
      <c r="P37" s="234"/>
      <c r="Q37" s="234"/>
      <c r="R37" s="234"/>
      <c r="S37" s="234"/>
      <c r="T37" s="234"/>
      <c r="U37" s="235"/>
      <c r="V37" s="201"/>
      <c r="W37" s="126"/>
      <c r="X37" s="126"/>
      <c r="Y37" s="126"/>
      <c r="Z37" s="126"/>
      <c r="AA37" s="127"/>
      <c r="AB37" s="189" t="s">
        <v>24</v>
      </c>
      <c r="AC37" s="190"/>
      <c r="AD37" s="190"/>
      <c r="AE37" s="191"/>
      <c r="AF37" s="171"/>
      <c r="AG37" s="171"/>
      <c r="AH37" s="152"/>
      <c r="AI37" s="202" t="s">
        <v>28</v>
      </c>
      <c r="AJ37" s="171"/>
      <c r="AK37" s="171"/>
      <c r="AL37" s="171"/>
      <c r="AM37" s="152"/>
      <c r="AN37" s="119"/>
      <c r="AO37" s="126"/>
      <c r="AP37" s="126"/>
      <c r="AQ37" s="126"/>
      <c r="AR37" s="126"/>
      <c r="AS37" s="127"/>
      <c r="AT37" s="219" t="s">
        <v>29</v>
      </c>
      <c r="AU37" s="171"/>
      <c r="AV37" s="171"/>
      <c r="AW37" s="152"/>
      <c r="AX37" s="5"/>
      <c r="AY37" s="202" t="s">
        <v>25</v>
      </c>
      <c r="AZ37" s="171"/>
      <c r="BA37" s="171"/>
      <c r="BB37" s="171"/>
      <c r="BC37" s="171"/>
      <c r="BD37" s="171"/>
      <c r="BE37" s="171"/>
      <c r="BF37" s="171"/>
      <c r="BG37" s="171"/>
      <c r="BH37" s="152"/>
      <c r="BI37" s="119"/>
      <c r="BJ37" s="126"/>
      <c r="BK37" s="126"/>
      <c r="BL37" s="126"/>
      <c r="BM37" s="126"/>
      <c r="BN37" s="127"/>
      <c r="BO37" s="228" t="s">
        <v>30</v>
      </c>
      <c r="BP37" s="229"/>
      <c r="BQ37" s="230"/>
      <c r="BR37" s="203"/>
      <c r="BS37" s="204"/>
      <c r="BT37" s="204"/>
      <c r="BU37" s="204"/>
      <c r="BV37" s="204"/>
      <c r="BW37" s="204"/>
      <c r="BX37" s="204"/>
      <c r="BY37" s="204"/>
      <c r="BZ37" s="204"/>
      <c r="CA37" s="204"/>
      <c r="CB37" s="127"/>
      <c r="CC37" s="2"/>
      <c r="CD37" s="2"/>
      <c r="CE37" s="2"/>
      <c r="CF37" s="2"/>
      <c r="CG37" s="3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4"/>
      <c r="EK37" s="4"/>
      <c r="EL37" s="4"/>
      <c r="EM37" s="4"/>
      <c r="EN37" s="5"/>
      <c r="EO37" s="5"/>
      <c r="EP37" s="5"/>
      <c r="EQ37" s="6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</row>
    <row r="38" spans="1:192" ht="3.75" customHeight="1" x14ac:dyDescent="0.25">
      <c r="A38" s="198"/>
      <c r="B38" s="199"/>
      <c r="C38" s="199"/>
      <c r="D38" s="199"/>
      <c r="E38" s="199"/>
      <c r="F38" s="199"/>
      <c r="G38" s="200"/>
      <c r="H38" s="3"/>
      <c r="I38" s="3"/>
      <c r="J38" s="3"/>
      <c r="K38" s="233"/>
      <c r="L38" s="233"/>
      <c r="M38" s="233"/>
      <c r="N38" s="233"/>
      <c r="O38" s="233"/>
      <c r="P38" s="233"/>
      <c r="Q38" s="233"/>
      <c r="R38" s="233"/>
      <c r="S38" s="233"/>
      <c r="T38" s="233"/>
      <c r="U38" s="233"/>
      <c r="V38" s="233"/>
      <c r="W38" s="233"/>
      <c r="X38" s="233"/>
      <c r="Y38" s="233"/>
      <c r="Z38" s="233"/>
      <c r="AA38" s="233"/>
      <c r="AB38" s="233"/>
      <c r="AC38" s="233"/>
      <c r="AD38" s="233"/>
      <c r="AE38" s="233"/>
      <c r="AF38" s="233"/>
      <c r="AG38" s="233"/>
      <c r="AH38" s="233"/>
      <c r="AI38" s="233"/>
      <c r="AJ38" s="233"/>
      <c r="AK38" s="233"/>
      <c r="AL38" s="233"/>
      <c r="AM38" s="233"/>
      <c r="AN38" s="233"/>
      <c r="AO38" s="233"/>
      <c r="AP38" s="233"/>
      <c r="AQ38" s="233"/>
      <c r="AR38" s="233"/>
      <c r="AS38" s="233"/>
      <c r="AT38" s="233"/>
      <c r="AU38" s="233"/>
      <c r="AV38" s="233"/>
      <c r="AW38" s="233"/>
      <c r="AX38" s="233"/>
      <c r="AY38" s="233"/>
      <c r="AZ38" s="233"/>
      <c r="BA38" s="233"/>
      <c r="BB38" s="233"/>
      <c r="BC38" s="233"/>
      <c r="BD38" s="233"/>
      <c r="BE38" s="233"/>
      <c r="BF38" s="233"/>
      <c r="BG38" s="233"/>
      <c r="BH38" s="233"/>
      <c r="BI38" s="233"/>
      <c r="BJ38" s="233"/>
      <c r="BK38" s="233"/>
      <c r="BL38" s="233"/>
      <c r="BM38" s="233"/>
      <c r="BN38" s="233"/>
      <c r="BO38" s="233"/>
      <c r="BP38" s="233"/>
      <c r="BQ38" s="233"/>
      <c r="BR38" s="233"/>
      <c r="BS38" s="233"/>
      <c r="BT38" s="233"/>
      <c r="BU38" s="233"/>
      <c r="BV38" s="233"/>
      <c r="BW38" s="233"/>
      <c r="BX38" s="233"/>
      <c r="BY38" s="233"/>
      <c r="BZ38" s="233"/>
      <c r="CA38" s="233"/>
      <c r="CB38" s="233"/>
      <c r="CC38" s="2"/>
      <c r="CD38" s="2"/>
      <c r="CE38" s="2"/>
      <c r="CF38" s="2"/>
      <c r="CG38" s="3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4"/>
      <c r="EK38" s="4"/>
      <c r="EL38" s="4"/>
      <c r="EM38" s="4"/>
      <c r="EN38" s="5"/>
      <c r="EO38" s="5"/>
      <c r="EP38" s="5"/>
      <c r="EQ38" s="6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</row>
    <row r="39" spans="1:192" ht="15" customHeight="1" x14ac:dyDescent="0.25">
      <c r="A39" s="260" t="s">
        <v>31</v>
      </c>
      <c r="B39" s="196"/>
      <c r="C39" s="196"/>
      <c r="D39" s="196"/>
      <c r="E39" s="196"/>
      <c r="F39" s="196"/>
      <c r="G39" s="197"/>
      <c r="H39" s="248" t="s">
        <v>32</v>
      </c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6"/>
      <c r="Y39" s="201"/>
      <c r="Z39" s="126"/>
      <c r="AA39" s="126"/>
      <c r="AB39" s="126"/>
      <c r="AC39" s="126"/>
      <c r="AD39" s="126"/>
      <c r="AE39" s="127"/>
      <c r="AF39" s="189" t="s">
        <v>24</v>
      </c>
      <c r="AG39" s="190"/>
      <c r="AH39" s="190"/>
      <c r="AI39" s="249"/>
      <c r="AJ39" s="190"/>
      <c r="AK39" s="190"/>
      <c r="AL39" s="190"/>
      <c r="AM39" s="190"/>
      <c r="AN39" s="249" t="s">
        <v>33</v>
      </c>
      <c r="AO39" s="250"/>
      <c r="AP39" s="250"/>
      <c r="AQ39" s="250"/>
      <c r="AR39" s="250"/>
      <c r="AS39" s="250"/>
      <c r="AT39" s="250"/>
      <c r="AU39" s="250"/>
      <c r="AV39" s="250"/>
      <c r="AW39" s="250"/>
      <c r="AX39" s="250"/>
      <c r="AY39" s="250"/>
      <c r="AZ39" s="250"/>
      <c r="BA39" s="250"/>
      <c r="BB39" s="250"/>
      <c r="BC39" s="251"/>
      <c r="BD39" s="119"/>
      <c r="BE39" s="126"/>
      <c r="BF39" s="126"/>
      <c r="BG39" s="127"/>
      <c r="BH39" s="236"/>
      <c r="BI39" s="190"/>
      <c r="BJ39" s="190"/>
      <c r="BK39" s="237"/>
      <c r="BL39" s="238" t="s">
        <v>34</v>
      </c>
      <c r="BM39" s="238"/>
      <c r="BN39" s="238"/>
      <c r="BO39" s="238"/>
      <c r="BP39" s="238"/>
      <c r="BQ39" s="238"/>
      <c r="BR39" s="239"/>
      <c r="BS39" s="240">
        <f>(Y39*BD39)+(Y41*BD41)</f>
        <v>0</v>
      </c>
      <c r="BT39" s="241"/>
      <c r="BU39" s="241"/>
      <c r="BV39" s="241"/>
      <c r="BW39" s="241"/>
      <c r="BX39" s="241"/>
      <c r="BY39" s="242"/>
      <c r="BZ39" s="105" t="s">
        <v>24</v>
      </c>
      <c r="CA39" s="106"/>
      <c r="CB39" s="106"/>
      <c r="CC39" s="2"/>
      <c r="CD39" s="2"/>
      <c r="CE39" s="2"/>
      <c r="CF39" s="2"/>
      <c r="CG39" s="3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4"/>
      <c r="EK39" s="4"/>
      <c r="EL39" s="4"/>
      <c r="EM39" s="4"/>
      <c r="EN39" s="5"/>
      <c r="EO39" s="5"/>
      <c r="EP39" s="5"/>
      <c r="EQ39" s="6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</row>
    <row r="40" spans="1:192" ht="3.75" customHeight="1" x14ac:dyDescent="0.25">
      <c r="A40" s="259"/>
      <c r="B40" s="190"/>
      <c r="C40" s="190"/>
      <c r="D40" s="190"/>
      <c r="E40" s="190"/>
      <c r="F40" s="190"/>
      <c r="G40" s="149"/>
      <c r="H40" s="17"/>
      <c r="I40" s="17"/>
      <c r="J40" s="3"/>
      <c r="K40" s="3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38"/>
      <c r="BM40" s="238"/>
      <c r="BN40" s="238"/>
      <c r="BO40" s="238"/>
      <c r="BP40" s="238"/>
      <c r="BQ40" s="238"/>
      <c r="BR40" s="239"/>
      <c r="BS40" s="243"/>
      <c r="BT40" s="190"/>
      <c r="BU40" s="190"/>
      <c r="BV40" s="190"/>
      <c r="BW40" s="190"/>
      <c r="BX40" s="190"/>
      <c r="BY40" s="244"/>
      <c r="BZ40" s="105"/>
      <c r="CA40" s="106"/>
      <c r="CB40" s="106"/>
      <c r="CC40" s="2"/>
      <c r="CD40" s="2"/>
      <c r="CE40" s="2"/>
      <c r="CF40" s="2"/>
      <c r="CG40" s="3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4"/>
      <c r="EK40" s="4"/>
      <c r="EL40" s="4"/>
      <c r="EM40" s="4"/>
      <c r="EN40" s="5"/>
      <c r="EO40" s="5"/>
      <c r="EP40" s="5"/>
      <c r="EQ40" s="6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</row>
    <row r="41" spans="1:192" ht="15" customHeight="1" x14ac:dyDescent="0.25">
      <c r="A41" s="198"/>
      <c r="B41" s="199"/>
      <c r="C41" s="199"/>
      <c r="D41" s="199"/>
      <c r="E41" s="199"/>
      <c r="F41" s="199"/>
      <c r="G41" s="200"/>
      <c r="H41" s="248" t="s">
        <v>35</v>
      </c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6"/>
      <c r="Y41" s="201"/>
      <c r="Z41" s="126"/>
      <c r="AA41" s="126"/>
      <c r="AB41" s="126"/>
      <c r="AC41" s="126"/>
      <c r="AD41" s="126"/>
      <c r="AE41" s="127"/>
      <c r="AF41" s="189" t="s">
        <v>24</v>
      </c>
      <c r="AG41" s="190"/>
      <c r="AH41" s="190"/>
      <c r="AI41" s="249"/>
      <c r="AJ41" s="190"/>
      <c r="AK41" s="190"/>
      <c r="AL41" s="190"/>
      <c r="AM41" s="190"/>
      <c r="AN41" s="249" t="s">
        <v>36</v>
      </c>
      <c r="AO41" s="250"/>
      <c r="AP41" s="250"/>
      <c r="AQ41" s="250"/>
      <c r="AR41" s="250"/>
      <c r="AS41" s="250"/>
      <c r="AT41" s="250"/>
      <c r="AU41" s="250"/>
      <c r="AV41" s="250"/>
      <c r="AW41" s="250"/>
      <c r="AX41" s="250"/>
      <c r="AY41" s="250"/>
      <c r="AZ41" s="250"/>
      <c r="BA41" s="250"/>
      <c r="BB41" s="250"/>
      <c r="BC41" s="251"/>
      <c r="BD41" s="119"/>
      <c r="BE41" s="126"/>
      <c r="BF41" s="126"/>
      <c r="BG41" s="127"/>
      <c r="BH41" s="236"/>
      <c r="BI41" s="190"/>
      <c r="BJ41" s="190"/>
      <c r="BK41" s="237"/>
      <c r="BL41" s="238"/>
      <c r="BM41" s="238"/>
      <c r="BN41" s="238"/>
      <c r="BO41" s="238"/>
      <c r="BP41" s="238"/>
      <c r="BQ41" s="238"/>
      <c r="BR41" s="239"/>
      <c r="BS41" s="245"/>
      <c r="BT41" s="246"/>
      <c r="BU41" s="246"/>
      <c r="BV41" s="246"/>
      <c r="BW41" s="246"/>
      <c r="BX41" s="246"/>
      <c r="BY41" s="247"/>
      <c r="BZ41" s="105"/>
      <c r="CA41" s="106"/>
      <c r="CB41" s="106"/>
      <c r="CC41" s="2"/>
      <c r="CD41" s="2"/>
      <c r="CE41" s="2"/>
      <c r="CF41" s="2"/>
      <c r="CG41" s="3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4"/>
      <c r="EK41" s="4"/>
      <c r="EL41" s="4"/>
      <c r="EM41" s="4"/>
      <c r="EN41" s="5"/>
      <c r="EO41" s="5"/>
      <c r="EP41" s="5"/>
      <c r="EQ41" s="6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</row>
    <row r="42" spans="1:192" ht="7.95" customHeight="1" x14ac:dyDescent="0.25">
      <c r="A42" s="19"/>
      <c r="B42" s="19"/>
      <c r="C42" s="19"/>
      <c r="D42" s="17"/>
      <c r="E42" s="20"/>
      <c r="F42" s="20"/>
      <c r="G42" s="20"/>
      <c r="H42" s="21"/>
      <c r="I42" s="3"/>
      <c r="J42" s="3"/>
      <c r="K42" s="3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3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4"/>
      <c r="EK42" s="4"/>
      <c r="EL42" s="4"/>
      <c r="EM42" s="4"/>
      <c r="EN42" s="5"/>
      <c r="EO42" s="5"/>
      <c r="EP42" s="5"/>
      <c r="EQ42" s="6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</row>
    <row r="43" spans="1:192" ht="15" customHeight="1" x14ac:dyDescent="0.25">
      <c r="A43" s="156" t="s">
        <v>37</v>
      </c>
      <c r="B43" s="156"/>
      <c r="C43" s="156"/>
      <c r="D43" s="156"/>
      <c r="E43" s="156"/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2"/>
      <c r="CD43" s="2"/>
      <c r="CE43" s="2"/>
      <c r="CF43" s="2"/>
      <c r="CG43" s="3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4"/>
      <c r="EK43" s="4"/>
      <c r="EL43" s="4"/>
      <c r="EM43" s="4"/>
      <c r="EN43" s="5"/>
      <c r="EO43" s="5"/>
      <c r="EP43" s="5"/>
      <c r="EQ43" s="6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</row>
    <row r="44" spans="1:192" ht="3.75" customHeight="1" x14ac:dyDescent="0.25">
      <c r="A44" s="256"/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  <c r="M44" s="256"/>
      <c r="N44" s="256"/>
      <c r="O44" s="256"/>
      <c r="P44" s="256"/>
      <c r="Q44" s="256"/>
      <c r="R44" s="256"/>
      <c r="S44" s="256"/>
      <c r="T44" s="256"/>
      <c r="U44" s="256"/>
      <c r="V44" s="256"/>
      <c r="W44" s="256"/>
      <c r="X44" s="256"/>
      <c r="Y44" s="256"/>
      <c r="Z44" s="256"/>
      <c r="AA44" s="256"/>
      <c r="AB44" s="256"/>
      <c r="AC44" s="256"/>
      <c r="AD44" s="256"/>
      <c r="AE44" s="256"/>
      <c r="AF44" s="256"/>
      <c r="AG44" s="256"/>
      <c r="AH44" s="256"/>
      <c r="AI44" s="256"/>
      <c r="AJ44" s="256"/>
      <c r="AK44" s="256"/>
      <c r="AL44" s="256"/>
      <c r="AM44" s="256"/>
      <c r="AN44" s="256"/>
      <c r="AO44" s="256"/>
      <c r="AP44" s="256"/>
      <c r="AQ44" s="256"/>
      <c r="AR44" s="256"/>
      <c r="AS44" s="256"/>
      <c r="AT44" s="256"/>
      <c r="AU44" s="256"/>
      <c r="AV44" s="256"/>
      <c r="AW44" s="256"/>
      <c r="AX44" s="256"/>
      <c r="AY44" s="256"/>
      <c r="AZ44" s="256"/>
      <c r="BA44" s="256"/>
      <c r="BB44" s="256"/>
      <c r="BC44" s="256"/>
      <c r="BD44" s="256"/>
      <c r="BE44" s="256"/>
      <c r="BF44" s="256"/>
      <c r="BG44" s="256"/>
      <c r="BH44" s="256"/>
      <c r="BI44" s="256"/>
      <c r="BJ44" s="256"/>
      <c r="BK44" s="256"/>
      <c r="BL44" s="256"/>
      <c r="BM44" s="256"/>
      <c r="BN44" s="256"/>
      <c r="BO44" s="256"/>
      <c r="BP44" s="256"/>
      <c r="BQ44" s="256"/>
      <c r="BR44" s="256"/>
      <c r="BS44" s="256"/>
      <c r="BT44" s="256"/>
      <c r="BU44" s="256"/>
      <c r="BV44" s="256"/>
      <c r="BW44" s="256"/>
      <c r="BX44" s="256"/>
      <c r="BY44" s="256"/>
      <c r="BZ44" s="256"/>
      <c r="CA44" s="256"/>
      <c r="CB44" s="256"/>
      <c r="CC44" s="2"/>
      <c r="CD44" s="2"/>
      <c r="CE44" s="2"/>
      <c r="CF44" s="2"/>
      <c r="CG44" s="3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4"/>
      <c r="EK44" s="4"/>
      <c r="EL44" s="4"/>
      <c r="EM44" s="4"/>
      <c r="EN44" s="5"/>
      <c r="EO44" s="5"/>
      <c r="EP44" s="5"/>
      <c r="EQ44" s="6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</row>
    <row r="45" spans="1:192" ht="3.75" customHeight="1" x14ac:dyDescent="0.25">
      <c r="A45" s="257"/>
      <c r="B45" s="257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7"/>
      <c r="BR45" s="257"/>
      <c r="BS45" s="257"/>
      <c r="BT45" s="257"/>
      <c r="BU45" s="257"/>
      <c r="BV45" s="257"/>
      <c r="BW45" s="257"/>
      <c r="BX45" s="257"/>
      <c r="BY45" s="257"/>
      <c r="BZ45" s="257"/>
      <c r="CA45" s="257"/>
      <c r="CB45" s="257"/>
      <c r="CC45" s="2"/>
      <c r="CD45" s="2"/>
      <c r="CE45" s="2"/>
      <c r="CF45" s="2"/>
      <c r="CG45" s="3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4"/>
      <c r="EK45" s="4"/>
      <c r="EL45" s="4"/>
      <c r="EM45" s="4"/>
      <c r="EN45" s="5"/>
      <c r="EO45" s="5"/>
      <c r="EP45" s="5"/>
      <c r="EQ45" s="6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</row>
    <row r="46" spans="1:192" ht="15" customHeight="1" x14ac:dyDescent="0.25">
      <c r="A46" s="258" t="s">
        <v>38</v>
      </c>
      <c r="B46" s="196"/>
      <c r="C46" s="196"/>
      <c r="D46" s="196"/>
      <c r="E46" s="196"/>
      <c r="F46" s="196"/>
      <c r="G46" s="196"/>
      <c r="H46" s="196"/>
      <c r="I46" s="197"/>
      <c r="J46" s="185" t="s">
        <v>39</v>
      </c>
      <c r="K46" s="115"/>
      <c r="L46" s="115"/>
      <c r="M46" s="115"/>
      <c r="N46" s="116"/>
      <c r="O46" s="255" t="s">
        <v>180</v>
      </c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126"/>
      <c r="AJ46" s="126"/>
      <c r="AK46" s="126"/>
      <c r="AL46" s="126"/>
      <c r="AM46" s="126"/>
      <c r="AN46" s="126"/>
      <c r="AO46" s="126"/>
      <c r="AP46" s="126"/>
      <c r="AQ46" s="126"/>
      <c r="AR46" s="126"/>
      <c r="AS46" s="126"/>
      <c r="AT46" s="126"/>
      <c r="AU46" s="126"/>
      <c r="AV46" s="126"/>
      <c r="AW46" s="126"/>
      <c r="AX46" s="127"/>
      <c r="AY46" s="216" t="s">
        <v>40</v>
      </c>
      <c r="AZ46" s="190"/>
      <c r="BA46" s="190"/>
      <c r="BB46" s="190"/>
      <c r="BC46" s="190"/>
      <c r="BD46" s="190"/>
      <c r="BE46" s="255" t="s">
        <v>187</v>
      </c>
      <c r="BF46" s="126"/>
      <c r="BG46" s="126"/>
      <c r="BH46" s="126"/>
      <c r="BI46" s="126"/>
      <c r="BJ46" s="126"/>
      <c r="BK46" s="126"/>
      <c r="BL46" s="126"/>
      <c r="BM46" s="126"/>
      <c r="BN46" s="127"/>
      <c r="BO46" s="252"/>
      <c r="BP46" s="253"/>
      <c r="BQ46" s="254"/>
      <c r="BR46" s="203"/>
      <c r="BS46" s="204"/>
      <c r="BT46" s="204"/>
      <c r="BU46" s="204"/>
      <c r="BV46" s="204"/>
      <c r="BW46" s="204"/>
      <c r="BX46" s="204"/>
      <c r="BY46" s="204"/>
      <c r="BZ46" s="204"/>
      <c r="CA46" s="204"/>
      <c r="CB46" s="127"/>
      <c r="CC46" s="2"/>
      <c r="CD46" s="2"/>
      <c r="CE46" s="2"/>
      <c r="CF46" s="2"/>
      <c r="CG46" s="3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4"/>
      <c r="EK46" s="4"/>
      <c r="EL46" s="4"/>
      <c r="EM46" s="4"/>
      <c r="EN46" s="5"/>
      <c r="EO46" s="5"/>
      <c r="EP46" s="5"/>
      <c r="EQ46" s="6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</row>
    <row r="47" spans="1:192" ht="3.75" customHeight="1" x14ac:dyDescent="0.25">
      <c r="A47" s="259"/>
      <c r="B47" s="190"/>
      <c r="C47" s="190"/>
      <c r="D47" s="190"/>
      <c r="E47" s="190"/>
      <c r="F47" s="190"/>
      <c r="G47" s="190"/>
      <c r="H47" s="190"/>
      <c r="I47" s="149"/>
      <c r="J47" s="20"/>
      <c r="K47" s="2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3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4"/>
      <c r="EK47" s="4"/>
      <c r="EL47" s="4"/>
      <c r="EM47" s="4"/>
      <c r="EN47" s="5"/>
      <c r="EO47" s="5"/>
      <c r="EP47" s="5"/>
      <c r="EQ47" s="6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</row>
    <row r="48" spans="1:192" ht="15" customHeight="1" x14ac:dyDescent="0.25">
      <c r="A48" s="198"/>
      <c r="B48" s="199"/>
      <c r="C48" s="199"/>
      <c r="D48" s="199"/>
      <c r="E48" s="199"/>
      <c r="F48" s="199"/>
      <c r="G48" s="199"/>
      <c r="H48" s="199"/>
      <c r="I48" s="200"/>
      <c r="J48" s="185" t="s">
        <v>39</v>
      </c>
      <c r="K48" s="115"/>
      <c r="L48" s="115"/>
      <c r="M48" s="115"/>
      <c r="N48" s="116"/>
      <c r="O48" s="255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126"/>
      <c r="AJ48" s="126"/>
      <c r="AK48" s="126"/>
      <c r="AL48" s="126"/>
      <c r="AM48" s="126"/>
      <c r="AN48" s="126"/>
      <c r="AO48" s="126"/>
      <c r="AP48" s="126"/>
      <c r="AQ48" s="126"/>
      <c r="AR48" s="126"/>
      <c r="AS48" s="126"/>
      <c r="AT48" s="126"/>
      <c r="AU48" s="126"/>
      <c r="AV48" s="126"/>
      <c r="AW48" s="126"/>
      <c r="AX48" s="127"/>
      <c r="AY48" s="216" t="s">
        <v>40</v>
      </c>
      <c r="AZ48" s="190"/>
      <c r="BA48" s="190"/>
      <c r="BB48" s="190"/>
      <c r="BC48" s="190"/>
      <c r="BD48" s="190"/>
      <c r="BE48" s="255"/>
      <c r="BF48" s="126"/>
      <c r="BG48" s="126"/>
      <c r="BH48" s="126"/>
      <c r="BI48" s="126"/>
      <c r="BJ48" s="126"/>
      <c r="BK48" s="126"/>
      <c r="BL48" s="126"/>
      <c r="BM48" s="126"/>
      <c r="BN48" s="127"/>
      <c r="BO48" s="252"/>
      <c r="BP48" s="253"/>
      <c r="BQ48" s="254"/>
      <c r="BR48" s="203"/>
      <c r="BS48" s="204"/>
      <c r="BT48" s="204"/>
      <c r="BU48" s="204"/>
      <c r="BV48" s="204"/>
      <c r="BW48" s="204"/>
      <c r="BX48" s="204"/>
      <c r="BY48" s="204"/>
      <c r="BZ48" s="204"/>
      <c r="CA48" s="204"/>
      <c r="CB48" s="127"/>
      <c r="CC48" s="2"/>
      <c r="CD48" s="2"/>
      <c r="CE48" s="2"/>
      <c r="CF48" s="2"/>
      <c r="CG48" s="3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4"/>
      <c r="EK48" s="4"/>
      <c r="EL48" s="4"/>
      <c r="EM48" s="4"/>
      <c r="EN48" s="5"/>
      <c r="EO48" s="5"/>
      <c r="EP48" s="5"/>
      <c r="EQ48" s="6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</row>
    <row r="49" spans="1:192" ht="3.75" customHeight="1" x14ac:dyDescent="0.25">
      <c r="A49" s="17"/>
      <c r="B49" s="17"/>
      <c r="C49" s="17"/>
      <c r="D49" s="17"/>
      <c r="E49" s="17"/>
      <c r="F49" s="17"/>
      <c r="G49" s="17"/>
      <c r="H49" s="17"/>
      <c r="I49" s="17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"/>
      <c r="CD49" s="2"/>
      <c r="CE49" s="2"/>
      <c r="CF49" s="2"/>
      <c r="CG49" s="3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4"/>
      <c r="EK49" s="4"/>
      <c r="EL49" s="4"/>
      <c r="EM49" s="4"/>
      <c r="EN49" s="5"/>
      <c r="EO49" s="5"/>
      <c r="EP49" s="5"/>
      <c r="EQ49" s="6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</row>
    <row r="50" spans="1:192" ht="3.75" customHeight="1" x14ac:dyDescent="0.25">
      <c r="A50" s="337"/>
      <c r="B50" s="337"/>
      <c r="C50" s="337"/>
      <c r="D50" s="337"/>
      <c r="E50" s="337"/>
      <c r="F50" s="337"/>
      <c r="G50" s="337"/>
      <c r="H50" s="337"/>
      <c r="I50" s="337"/>
      <c r="J50" s="337"/>
      <c r="K50" s="337"/>
      <c r="L50" s="337"/>
      <c r="M50" s="337"/>
      <c r="N50" s="337"/>
      <c r="O50" s="337"/>
      <c r="P50" s="337"/>
      <c r="Q50" s="337"/>
      <c r="R50" s="337"/>
      <c r="S50" s="337"/>
      <c r="T50" s="337"/>
      <c r="U50" s="337"/>
      <c r="V50" s="337"/>
      <c r="W50" s="337"/>
      <c r="X50" s="337"/>
      <c r="Y50" s="337"/>
      <c r="Z50" s="337"/>
      <c r="AA50" s="337"/>
      <c r="AB50" s="337"/>
      <c r="AC50" s="337"/>
      <c r="AD50" s="337"/>
      <c r="AE50" s="337"/>
      <c r="AF50" s="337"/>
      <c r="AG50" s="337"/>
      <c r="AH50" s="337"/>
      <c r="AI50" s="337"/>
      <c r="AJ50" s="337"/>
      <c r="AK50" s="337"/>
      <c r="AL50" s="337"/>
      <c r="AM50" s="337"/>
      <c r="AN50" s="337"/>
      <c r="AO50" s="337"/>
      <c r="AP50" s="337"/>
      <c r="AQ50" s="337"/>
      <c r="AR50" s="337"/>
      <c r="AS50" s="337"/>
      <c r="AT50" s="337"/>
      <c r="AU50" s="337"/>
      <c r="AV50" s="337"/>
      <c r="AW50" s="337"/>
      <c r="AX50" s="337"/>
      <c r="AY50" s="337"/>
      <c r="AZ50" s="337"/>
      <c r="BA50" s="337"/>
      <c r="BB50" s="337"/>
      <c r="BC50" s="337"/>
      <c r="BD50" s="337"/>
      <c r="BE50" s="337"/>
      <c r="BF50" s="337"/>
      <c r="BG50" s="337"/>
      <c r="BH50" s="337"/>
      <c r="BI50" s="337"/>
      <c r="BJ50" s="337"/>
      <c r="BK50" s="337"/>
      <c r="BL50" s="337"/>
      <c r="BM50" s="337"/>
      <c r="BN50" s="337"/>
      <c r="BO50" s="337"/>
      <c r="BP50" s="337"/>
      <c r="BQ50" s="337"/>
      <c r="BR50" s="337"/>
      <c r="BS50" s="337"/>
      <c r="BT50" s="337"/>
      <c r="BU50" s="337"/>
      <c r="BV50" s="337"/>
      <c r="BW50" s="337"/>
      <c r="BX50" s="337"/>
      <c r="BY50" s="337"/>
      <c r="BZ50" s="337"/>
      <c r="CA50" s="337"/>
      <c r="CB50" s="337"/>
      <c r="CC50" s="2"/>
      <c r="CD50" s="2"/>
      <c r="CE50" s="2"/>
      <c r="CF50" s="2"/>
      <c r="CG50" s="3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4"/>
      <c r="EK50" s="4"/>
      <c r="EL50" s="4"/>
      <c r="EM50" s="4"/>
      <c r="EN50" s="5"/>
      <c r="EO50" s="5"/>
      <c r="EP50" s="5"/>
      <c r="EQ50" s="6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</row>
    <row r="51" spans="1:192" ht="15" customHeight="1" x14ac:dyDescent="0.25">
      <c r="A51" s="258" t="s">
        <v>41</v>
      </c>
      <c r="B51" s="196"/>
      <c r="C51" s="196"/>
      <c r="D51" s="196"/>
      <c r="E51" s="196"/>
      <c r="F51" s="196"/>
      <c r="G51" s="196"/>
      <c r="H51" s="196"/>
      <c r="I51" s="197"/>
      <c r="J51" s="185" t="s">
        <v>39</v>
      </c>
      <c r="K51" s="115"/>
      <c r="L51" s="115"/>
      <c r="M51" s="115"/>
      <c r="N51" s="116"/>
      <c r="O51" s="255" t="s">
        <v>179</v>
      </c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126"/>
      <c r="AJ51" s="126"/>
      <c r="AK51" s="126"/>
      <c r="AL51" s="126"/>
      <c r="AM51" s="126"/>
      <c r="AN51" s="126"/>
      <c r="AO51" s="126"/>
      <c r="AP51" s="126"/>
      <c r="AQ51" s="126"/>
      <c r="AR51" s="126"/>
      <c r="AS51" s="126"/>
      <c r="AT51" s="126"/>
      <c r="AU51" s="126"/>
      <c r="AV51" s="126"/>
      <c r="AW51" s="126"/>
      <c r="AX51" s="127"/>
      <c r="AY51" s="216" t="s">
        <v>40</v>
      </c>
      <c r="AZ51" s="190"/>
      <c r="BA51" s="190"/>
      <c r="BB51" s="190"/>
      <c r="BC51" s="190"/>
      <c r="BD51" s="190"/>
      <c r="BE51" s="255" t="s">
        <v>188</v>
      </c>
      <c r="BF51" s="126"/>
      <c r="BG51" s="126"/>
      <c r="BH51" s="126"/>
      <c r="BI51" s="126"/>
      <c r="BJ51" s="126"/>
      <c r="BK51" s="126"/>
      <c r="BL51" s="126"/>
      <c r="BM51" s="126"/>
      <c r="BN51" s="127"/>
      <c r="BO51" s="252"/>
      <c r="BP51" s="253"/>
      <c r="BQ51" s="254"/>
      <c r="BR51" s="203"/>
      <c r="BS51" s="204"/>
      <c r="BT51" s="204"/>
      <c r="BU51" s="204"/>
      <c r="BV51" s="204"/>
      <c r="BW51" s="204"/>
      <c r="BX51" s="204"/>
      <c r="BY51" s="204"/>
      <c r="BZ51" s="204"/>
      <c r="CA51" s="204"/>
      <c r="CB51" s="127"/>
      <c r="CC51" s="2"/>
      <c r="CD51" s="2"/>
      <c r="CE51" s="2"/>
      <c r="CF51" s="2"/>
      <c r="CG51" s="3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4"/>
      <c r="EK51" s="4"/>
      <c r="EL51" s="4"/>
      <c r="EM51" s="4"/>
      <c r="EN51" s="5"/>
      <c r="EO51" s="5"/>
      <c r="EP51" s="5"/>
      <c r="EQ51" s="6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</row>
    <row r="52" spans="1:192" ht="3.75" customHeight="1" x14ac:dyDescent="0.25">
      <c r="A52" s="259"/>
      <c r="B52" s="190"/>
      <c r="C52" s="190"/>
      <c r="D52" s="190"/>
      <c r="E52" s="190"/>
      <c r="F52" s="190"/>
      <c r="G52" s="190"/>
      <c r="H52" s="190"/>
      <c r="I52" s="149"/>
      <c r="J52" s="20"/>
      <c r="K52" s="20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3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4"/>
      <c r="EK52" s="4"/>
      <c r="EL52" s="4"/>
      <c r="EM52" s="4"/>
      <c r="EN52" s="5"/>
      <c r="EO52" s="5"/>
      <c r="EP52" s="5"/>
      <c r="EQ52" s="6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</row>
    <row r="53" spans="1:192" ht="15" customHeight="1" x14ac:dyDescent="0.25">
      <c r="A53" s="198"/>
      <c r="B53" s="199"/>
      <c r="C53" s="199"/>
      <c r="D53" s="199"/>
      <c r="E53" s="199"/>
      <c r="F53" s="199"/>
      <c r="G53" s="199"/>
      <c r="H53" s="199"/>
      <c r="I53" s="200"/>
      <c r="J53" s="185" t="s">
        <v>39</v>
      </c>
      <c r="K53" s="115"/>
      <c r="L53" s="115"/>
      <c r="M53" s="115"/>
      <c r="N53" s="116"/>
      <c r="O53" s="255"/>
      <c r="P53" s="126"/>
      <c r="Q53" s="126"/>
      <c r="R53" s="126"/>
      <c r="S53" s="126"/>
      <c r="T53" s="126"/>
      <c r="U53" s="126"/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/>
      <c r="AO53" s="126"/>
      <c r="AP53" s="126"/>
      <c r="AQ53" s="126"/>
      <c r="AR53" s="126"/>
      <c r="AS53" s="126"/>
      <c r="AT53" s="126"/>
      <c r="AU53" s="126"/>
      <c r="AV53" s="126"/>
      <c r="AW53" s="126"/>
      <c r="AX53" s="127"/>
      <c r="AY53" s="216" t="s">
        <v>40</v>
      </c>
      <c r="AZ53" s="190"/>
      <c r="BA53" s="190"/>
      <c r="BB53" s="190"/>
      <c r="BC53" s="190"/>
      <c r="BD53" s="190"/>
      <c r="BE53" s="255"/>
      <c r="BF53" s="126"/>
      <c r="BG53" s="126"/>
      <c r="BH53" s="126"/>
      <c r="BI53" s="126"/>
      <c r="BJ53" s="126"/>
      <c r="BK53" s="126"/>
      <c r="BL53" s="126"/>
      <c r="BM53" s="126"/>
      <c r="BN53" s="127"/>
      <c r="BO53" s="252"/>
      <c r="BP53" s="253"/>
      <c r="BQ53" s="254"/>
      <c r="BR53" s="203"/>
      <c r="BS53" s="204"/>
      <c r="BT53" s="204"/>
      <c r="BU53" s="204"/>
      <c r="BV53" s="204"/>
      <c r="BW53" s="204"/>
      <c r="BX53" s="204"/>
      <c r="BY53" s="204"/>
      <c r="BZ53" s="204"/>
      <c r="CA53" s="204"/>
      <c r="CB53" s="127"/>
      <c r="CC53" s="2"/>
      <c r="CD53" s="2"/>
      <c r="CE53" s="2"/>
      <c r="CF53" s="2"/>
      <c r="CG53" s="3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4"/>
      <c r="EK53" s="4"/>
      <c r="EL53" s="4"/>
      <c r="EM53" s="4"/>
      <c r="EN53" s="5"/>
      <c r="EO53" s="5"/>
      <c r="EP53" s="5"/>
      <c r="EQ53" s="6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</row>
    <row r="54" spans="1:192" ht="3.75" customHeight="1" x14ac:dyDescent="0.25">
      <c r="A54" s="17"/>
      <c r="B54" s="17"/>
      <c r="C54" s="17"/>
      <c r="D54" s="17"/>
      <c r="E54" s="17"/>
      <c r="F54" s="17"/>
      <c r="G54" s="17"/>
      <c r="H54" s="17"/>
      <c r="I54" s="17"/>
      <c r="J54" s="20"/>
      <c r="K54" s="20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3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4"/>
      <c r="EK54" s="4"/>
      <c r="EL54" s="4"/>
      <c r="EM54" s="4"/>
      <c r="EN54" s="5"/>
      <c r="EO54" s="5"/>
      <c r="EP54" s="5"/>
      <c r="EQ54" s="6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</row>
    <row r="55" spans="1:192" ht="15" customHeight="1" x14ac:dyDescent="0.25">
      <c r="A55" s="117" t="s">
        <v>42</v>
      </c>
      <c r="B55" s="115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6"/>
      <c r="T55" s="261" t="s">
        <v>179</v>
      </c>
      <c r="U55" s="262"/>
      <c r="V55" s="262"/>
      <c r="W55" s="262"/>
      <c r="X55" s="262"/>
      <c r="Y55" s="262"/>
      <c r="Z55" s="262"/>
      <c r="AA55" s="262"/>
      <c r="AB55" s="262"/>
      <c r="AC55" s="262"/>
      <c r="AD55" s="262"/>
      <c r="AE55" s="262"/>
      <c r="AF55" s="262"/>
      <c r="AG55" s="262"/>
      <c r="AH55" s="262"/>
      <c r="AI55" s="262"/>
      <c r="AJ55" s="262"/>
      <c r="AK55" s="262"/>
      <c r="AL55" s="262"/>
      <c r="AM55" s="262"/>
      <c r="AN55" s="262"/>
      <c r="AO55" s="262"/>
      <c r="AP55" s="262"/>
      <c r="AQ55" s="262"/>
      <c r="AR55" s="262"/>
      <c r="AS55" s="262"/>
      <c r="AT55" s="262"/>
      <c r="AU55" s="262"/>
      <c r="AV55" s="262"/>
      <c r="AW55" s="262"/>
      <c r="AX55" s="262"/>
      <c r="AY55" s="262"/>
      <c r="AZ55" s="262"/>
      <c r="BA55" s="262"/>
      <c r="BB55" s="262"/>
      <c r="BC55" s="262"/>
      <c r="BD55" s="262"/>
      <c r="BE55" s="262"/>
      <c r="BF55" s="262"/>
      <c r="BG55" s="262"/>
      <c r="BH55" s="262"/>
      <c r="BI55" s="262"/>
      <c r="BJ55" s="262"/>
      <c r="BK55" s="262"/>
      <c r="BL55" s="262"/>
      <c r="BM55" s="262"/>
      <c r="BN55" s="262"/>
      <c r="BO55" s="262"/>
      <c r="BP55" s="262"/>
      <c r="BQ55" s="262"/>
      <c r="BR55" s="262"/>
      <c r="BS55" s="262"/>
      <c r="BT55" s="262"/>
      <c r="BU55" s="262"/>
      <c r="BV55" s="262"/>
      <c r="BW55" s="262"/>
      <c r="BX55" s="262"/>
      <c r="BY55" s="262"/>
      <c r="BZ55" s="262"/>
      <c r="CA55" s="262"/>
      <c r="CB55" s="263"/>
      <c r="CC55" s="2"/>
      <c r="CD55" s="2"/>
      <c r="CE55" s="2"/>
      <c r="CF55" s="2"/>
      <c r="CG55" s="3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4"/>
      <c r="EK55" s="4"/>
      <c r="EL55" s="4"/>
      <c r="EM55" s="4"/>
      <c r="EN55" s="5"/>
      <c r="EO55" s="5"/>
      <c r="EP55" s="5"/>
      <c r="EQ55" s="6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</row>
    <row r="56" spans="1:192" ht="3.75" customHeight="1" x14ac:dyDescent="0.2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19"/>
      <c r="CD56" s="19"/>
      <c r="CE56" s="19"/>
      <c r="CF56" s="2"/>
      <c r="CG56" s="3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4"/>
      <c r="EK56" s="4"/>
      <c r="EL56" s="4"/>
      <c r="EM56" s="4"/>
      <c r="EN56" s="5"/>
      <c r="EO56" s="5"/>
      <c r="EP56" s="5"/>
      <c r="EQ56" s="6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</row>
    <row r="57" spans="1:192" ht="15" customHeight="1" x14ac:dyDescent="0.25">
      <c r="A57" s="264" t="s">
        <v>43</v>
      </c>
      <c r="B57" s="115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6"/>
      <c r="AC57" s="261"/>
      <c r="AD57" s="262"/>
      <c r="AE57" s="262"/>
      <c r="AF57" s="262"/>
      <c r="AG57" s="262"/>
      <c r="AH57" s="262"/>
      <c r="AI57" s="262"/>
      <c r="AJ57" s="262"/>
      <c r="AK57" s="262"/>
      <c r="AL57" s="262"/>
      <c r="AM57" s="262"/>
      <c r="AN57" s="262"/>
      <c r="AO57" s="262"/>
      <c r="AP57" s="262"/>
      <c r="AQ57" s="262"/>
      <c r="AR57" s="262"/>
      <c r="AS57" s="262"/>
      <c r="AT57" s="262"/>
      <c r="AU57" s="262"/>
      <c r="AV57" s="262"/>
      <c r="AW57" s="262"/>
      <c r="AX57" s="262"/>
      <c r="AY57" s="262"/>
      <c r="AZ57" s="262"/>
      <c r="BA57" s="262"/>
      <c r="BB57" s="262"/>
      <c r="BC57" s="262"/>
      <c r="BD57" s="262"/>
      <c r="BE57" s="262"/>
      <c r="BF57" s="262"/>
      <c r="BG57" s="262"/>
      <c r="BH57" s="262"/>
      <c r="BI57" s="262"/>
      <c r="BJ57" s="262"/>
      <c r="BK57" s="262"/>
      <c r="BL57" s="262"/>
      <c r="BM57" s="262"/>
      <c r="BN57" s="262"/>
      <c r="BO57" s="262"/>
      <c r="BP57" s="262"/>
      <c r="BQ57" s="262"/>
      <c r="BR57" s="262"/>
      <c r="BS57" s="262"/>
      <c r="BT57" s="262"/>
      <c r="BU57" s="262"/>
      <c r="BV57" s="262"/>
      <c r="BW57" s="262"/>
      <c r="BX57" s="262"/>
      <c r="BY57" s="262"/>
      <c r="BZ57" s="262"/>
      <c r="CA57" s="262"/>
      <c r="CB57" s="263"/>
      <c r="CC57" s="2"/>
      <c r="CD57" s="2"/>
      <c r="CE57" s="2"/>
      <c r="CF57" s="2"/>
      <c r="CG57" s="3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4"/>
      <c r="EK57" s="4"/>
      <c r="EL57" s="4"/>
      <c r="EM57" s="4"/>
      <c r="EN57" s="5"/>
      <c r="EO57" s="5"/>
      <c r="EP57" s="5"/>
      <c r="EQ57" s="6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</row>
    <row r="58" spans="1:192" ht="7.2" customHeight="1" x14ac:dyDescent="0.25">
      <c r="A58" s="121"/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2"/>
      <c r="CD58" s="2"/>
      <c r="CE58" s="2"/>
      <c r="CF58" s="2"/>
      <c r="CG58" s="3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4"/>
      <c r="EK58" s="4"/>
      <c r="EL58" s="4"/>
      <c r="EM58" s="4"/>
      <c r="EN58" s="5"/>
      <c r="EO58" s="5"/>
      <c r="EP58" s="5"/>
      <c r="EQ58" s="6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</row>
    <row r="59" spans="1:192" ht="15" customHeight="1" x14ac:dyDescent="0.25">
      <c r="A59" s="156" t="s">
        <v>44</v>
      </c>
      <c r="B59" s="156"/>
      <c r="C59" s="156"/>
      <c r="D59" s="156"/>
      <c r="E59" s="156"/>
      <c r="F59" s="156"/>
      <c r="G59" s="156"/>
      <c r="H59" s="156"/>
      <c r="I59" s="156"/>
      <c r="J59" s="156"/>
      <c r="K59" s="156"/>
      <c r="L59" s="156"/>
      <c r="M59" s="156"/>
      <c r="N59" s="156"/>
      <c r="O59" s="156"/>
      <c r="P59" s="156"/>
      <c r="Q59" s="156"/>
      <c r="R59" s="156"/>
      <c r="S59" s="156"/>
      <c r="T59" s="156"/>
      <c r="U59" s="156"/>
      <c r="V59" s="156"/>
      <c r="W59" s="156"/>
      <c r="X59" s="156"/>
      <c r="Y59" s="156"/>
      <c r="Z59" s="156"/>
      <c r="AA59" s="156"/>
      <c r="AB59" s="156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2"/>
      <c r="CD59" s="2"/>
      <c r="CE59" s="2"/>
      <c r="CF59" s="2"/>
      <c r="CG59" s="3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4"/>
      <c r="EK59" s="4"/>
      <c r="EL59" s="4"/>
      <c r="EM59" s="4"/>
      <c r="EN59" s="5"/>
      <c r="EO59" s="5"/>
      <c r="EP59" s="5"/>
      <c r="EQ59" s="6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</row>
    <row r="60" spans="1:192" ht="3.75" customHeight="1" x14ac:dyDescent="0.25">
      <c r="A60" s="121"/>
      <c r="B60" s="121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2"/>
      <c r="CD60" s="2"/>
      <c r="CE60" s="2"/>
      <c r="CF60" s="2"/>
      <c r="CG60" s="3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4"/>
      <c r="EK60" s="4"/>
      <c r="EL60" s="4"/>
      <c r="EM60" s="4"/>
      <c r="EN60" s="5"/>
      <c r="EO60" s="5"/>
      <c r="EP60" s="5"/>
      <c r="EQ60" s="6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23"/>
      <c r="FC60" s="23"/>
      <c r="FD60" s="23"/>
      <c r="FE60" s="23"/>
      <c r="FF60" s="23"/>
      <c r="FG60" s="23"/>
      <c r="FH60" s="23"/>
      <c r="FI60" s="23"/>
      <c r="FJ60" s="23"/>
      <c r="FK60" s="23"/>
      <c r="FL60" s="23"/>
      <c r="FM60" s="7"/>
      <c r="FN60" s="7"/>
      <c r="FO60" s="7"/>
      <c r="FP60" s="23"/>
      <c r="FQ60" s="23"/>
      <c r="FR60" s="23"/>
      <c r="FS60" s="23"/>
      <c r="FT60" s="7"/>
      <c r="FU60" s="7"/>
      <c r="FV60" s="7"/>
      <c r="FW60" s="23"/>
      <c r="FX60" s="23"/>
      <c r="FY60" s="23"/>
      <c r="FZ60" s="23"/>
      <c r="GA60" s="7"/>
      <c r="GB60" s="7"/>
      <c r="GC60" s="7"/>
      <c r="GD60" s="23"/>
      <c r="GE60" s="23"/>
      <c r="GF60" s="23"/>
      <c r="GG60" s="23"/>
      <c r="GH60" s="7"/>
      <c r="GI60" s="7"/>
      <c r="GJ60" s="7"/>
    </row>
    <row r="61" spans="1:192" ht="15" customHeight="1" x14ac:dyDescent="0.25">
      <c r="A61" s="117" t="s">
        <v>45</v>
      </c>
      <c r="B61" s="115"/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8"/>
      <c r="O61" s="255" t="s">
        <v>190</v>
      </c>
      <c r="P61" s="265"/>
      <c r="Q61" s="265"/>
      <c r="R61" s="265"/>
      <c r="S61" s="265"/>
      <c r="T61" s="265"/>
      <c r="U61" s="265"/>
      <c r="V61" s="265"/>
      <c r="W61" s="265"/>
      <c r="X61" s="265"/>
      <c r="Y61" s="266"/>
      <c r="Z61" s="267" t="s">
        <v>46</v>
      </c>
      <c r="AA61" s="190"/>
      <c r="AB61" s="190"/>
      <c r="AC61" s="102" t="s">
        <v>189</v>
      </c>
      <c r="AD61" s="126"/>
      <c r="AE61" s="126"/>
      <c r="AF61" s="127"/>
      <c r="AG61" s="267" t="s">
        <v>47</v>
      </c>
      <c r="AH61" s="190"/>
      <c r="AI61" s="190"/>
      <c r="AJ61" s="102" t="s">
        <v>52</v>
      </c>
      <c r="AK61" s="126"/>
      <c r="AL61" s="126"/>
      <c r="AM61" s="127"/>
      <c r="AN61" s="267" t="s">
        <v>48</v>
      </c>
      <c r="AO61" s="190"/>
      <c r="AP61" s="190"/>
      <c r="AQ61" s="102" t="s">
        <v>53</v>
      </c>
      <c r="AR61" s="126"/>
      <c r="AS61" s="126"/>
      <c r="AT61" s="127"/>
      <c r="AV61" s="276" t="s">
        <v>138</v>
      </c>
      <c r="AW61" s="277"/>
      <c r="AX61" s="277"/>
      <c r="AY61" s="277"/>
      <c r="AZ61" s="277"/>
      <c r="BA61" s="277"/>
      <c r="BB61" s="278"/>
      <c r="BC61" s="273" t="s">
        <v>50</v>
      </c>
      <c r="BD61" s="274"/>
      <c r="BE61" s="274"/>
      <c r="BF61" s="274"/>
      <c r="BG61" s="275"/>
      <c r="BH61" s="56"/>
      <c r="BI61" s="56" t="s">
        <v>139</v>
      </c>
      <c r="BJ61" s="57"/>
      <c r="BK61" s="56" t="s">
        <v>141</v>
      </c>
      <c r="BL61" s="273">
        <v>25</v>
      </c>
      <c r="BM61" s="275"/>
      <c r="BN61" s="56"/>
      <c r="BO61" s="56" t="s">
        <v>142</v>
      </c>
      <c r="BP61" s="57"/>
      <c r="BQ61" s="56" t="s">
        <v>141</v>
      </c>
      <c r="BR61" s="273">
        <v>18</v>
      </c>
      <c r="BS61" s="275"/>
      <c r="BT61" s="56"/>
      <c r="BU61" s="56" t="s">
        <v>143</v>
      </c>
      <c r="BV61" s="57"/>
      <c r="BW61" s="56" t="s">
        <v>141</v>
      </c>
      <c r="BX61" s="273">
        <v>17</v>
      </c>
      <c r="BY61" s="275"/>
      <c r="BZ61" s="279"/>
      <c r="CA61" s="280"/>
      <c r="CB61" s="280"/>
      <c r="CC61" s="2"/>
      <c r="CD61" s="2"/>
      <c r="CE61" s="2"/>
      <c r="CF61" s="2"/>
      <c r="CG61" s="3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4"/>
      <c r="EK61" s="4"/>
      <c r="EL61" s="4"/>
      <c r="EM61" s="4"/>
      <c r="EN61" s="5"/>
      <c r="EO61" s="5"/>
      <c r="EP61" s="5"/>
      <c r="EQ61" s="6"/>
      <c r="ER61" s="99" t="s">
        <v>49</v>
      </c>
      <c r="ES61" s="100"/>
      <c r="ET61" s="100"/>
      <c r="EU61" s="100"/>
      <c r="EV61" s="100"/>
      <c r="EW61" s="100"/>
      <c r="EX61" s="100"/>
      <c r="EY61" s="101"/>
      <c r="EZ61" s="7"/>
      <c r="FA61" s="24"/>
      <c r="FB61" s="272" t="s">
        <v>50</v>
      </c>
      <c r="FC61" s="175"/>
      <c r="FD61" s="175"/>
      <c r="FE61" s="175"/>
      <c r="FF61" s="175"/>
      <c r="FG61" s="175"/>
      <c r="FH61" s="175"/>
      <c r="FI61" s="175"/>
      <c r="FJ61" s="175"/>
      <c r="FK61" s="175"/>
      <c r="FL61" s="176"/>
      <c r="FM61" s="268" t="s">
        <v>46</v>
      </c>
      <c r="FN61" s="269"/>
      <c r="FO61" s="270"/>
      <c r="FP61" s="271" t="s">
        <v>51</v>
      </c>
      <c r="FQ61" s="175"/>
      <c r="FR61" s="175"/>
      <c r="FS61" s="176"/>
      <c r="FT61" s="268" t="s">
        <v>47</v>
      </c>
      <c r="FU61" s="269"/>
      <c r="FV61" s="270"/>
      <c r="FW61" s="271" t="s">
        <v>52</v>
      </c>
      <c r="FX61" s="175"/>
      <c r="FY61" s="175"/>
      <c r="FZ61" s="176"/>
      <c r="GA61" s="268" t="s">
        <v>48</v>
      </c>
      <c r="GB61" s="269"/>
      <c r="GC61" s="270"/>
      <c r="GD61" s="271" t="s">
        <v>53</v>
      </c>
      <c r="GE61" s="175"/>
      <c r="GF61" s="175"/>
      <c r="GG61" s="176"/>
      <c r="GH61" s="25"/>
      <c r="GI61" s="7"/>
      <c r="GJ61" s="7"/>
    </row>
    <row r="62" spans="1:192" ht="3.75" customHeight="1" x14ac:dyDescent="0.25">
      <c r="A62" s="282" t="s">
        <v>54</v>
      </c>
      <c r="B62" s="196"/>
      <c r="C62" s="196"/>
      <c r="D62" s="196"/>
      <c r="E62" s="197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3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4"/>
      <c r="EK62" s="4"/>
      <c r="EL62" s="4"/>
      <c r="EM62" s="4"/>
      <c r="EN62" s="5"/>
      <c r="EO62" s="5"/>
      <c r="EP62" s="5"/>
      <c r="EQ62" s="6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26"/>
      <c r="FC62" s="26"/>
      <c r="FD62" s="26"/>
      <c r="FE62" s="26"/>
      <c r="FF62" s="26"/>
      <c r="FG62" s="26"/>
      <c r="FH62" s="26"/>
      <c r="FI62" s="26"/>
      <c r="FJ62" s="27"/>
      <c r="FK62" s="26"/>
      <c r="FL62" s="26"/>
      <c r="FM62" s="23"/>
      <c r="FN62" s="23"/>
      <c r="FO62" s="23"/>
      <c r="FP62" s="26"/>
      <c r="FQ62" s="26"/>
      <c r="FR62" s="27"/>
      <c r="FS62" s="27"/>
      <c r="FT62" s="7"/>
      <c r="FU62" s="23"/>
      <c r="FV62" s="23"/>
      <c r="FW62" s="26"/>
      <c r="FX62" s="26"/>
      <c r="FY62" s="27"/>
      <c r="FZ62" s="27"/>
      <c r="GA62" s="7"/>
      <c r="GB62" s="23"/>
      <c r="GC62" s="23"/>
      <c r="GD62" s="26"/>
      <c r="GE62" s="26"/>
      <c r="GF62" s="27"/>
      <c r="GG62" s="27"/>
      <c r="GH62" s="7"/>
      <c r="GI62" s="23"/>
      <c r="GJ62" s="23"/>
    </row>
    <row r="63" spans="1:192" ht="15" customHeight="1" x14ac:dyDescent="0.25">
      <c r="A63" s="259"/>
      <c r="B63" s="190"/>
      <c r="C63" s="190"/>
      <c r="D63" s="190"/>
      <c r="E63" s="149"/>
      <c r="F63" s="128"/>
      <c r="G63" s="126"/>
      <c r="H63" s="126"/>
      <c r="I63" s="126"/>
      <c r="J63" s="126"/>
      <c r="K63" s="126"/>
      <c r="L63" s="126"/>
      <c r="M63" s="127"/>
      <c r="N63" s="28"/>
      <c r="O63" s="128"/>
      <c r="P63" s="126"/>
      <c r="Q63" s="126"/>
      <c r="R63" s="126"/>
      <c r="S63" s="126"/>
      <c r="T63" s="126"/>
      <c r="U63" s="127"/>
      <c r="V63" s="267" t="s">
        <v>46</v>
      </c>
      <c r="W63" s="190"/>
      <c r="X63" s="190"/>
      <c r="Y63" s="102"/>
      <c r="Z63" s="126"/>
      <c r="AA63" s="126"/>
      <c r="AB63" s="127"/>
      <c r="AC63" s="267" t="s">
        <v>47</v>
      </c>
      <c r="AD63" s="190"/>
      <c r="AE63" s="190"/>
      <c r="AF63" s="102"/>
      <c r="AG63" s="126"/>
      <c r="AH63" s="126"/>
      <c r="AI63" s="127"/>
      <c r="AJ63" s="267" t="s">
        <v>48</v>
      </c>
      <c r="AK63" s="190"/>
      <c r="AL63" s="190"/>
      <c r="AM63" s="102"/>
      <c r="AN63" s="126"/>
      <c r="AO63" s="126"/>
      <c r="AP63" s="127"/>
      <c r="AQ63" s="281" t="s">
        <v>55</v>
      </c>
      <c r="AR63" s="244"/>
      <c r="AS63" s="128"/>
      <c r="AT63" s="126"/>
      <c r="AU63" s="126"/>
      <c r="AV63" s="126"/>
      <c r="AW63" s="126"/>
      <c r="AX63" s="126"/>
      <c r="AY63" s="126"/>
      <c r="AZ63" s="127"/>
      <c r="BA63" s="28"/>
      <c r="BB63" s="128"/>
      <c r="BC63" s="126"/>
      <c r="BD63" s="126"/>
      <c r="BE63" s="126"/>
      <c r="BF63" s="126"/>
      <c r="BG63" s="127"/>
      <c r="BH63" s="285" t="s">
        <v>140</v>
      </c>
      <c r="BI63" s="190"/>
      <c r="BJ63" s="190"/>
      <c r="BK63" s="102"/>
      <c r="BL63" s="126"/>
      <c r="BM63" s="126"/>
      <c r="BN63" s="127"/>
      <c r="BO63" s="267" t="s">
        <v>47</v>
      </c>
      <c r="BP63" s="286"/>
      <c r="BQ63" s="287"/>
      <c r="BR63" s="102"/>
      <c r="BS63" s="126"/>
      <c r="BT63" s="126"/>
      <c r="BU63" s="127"/>
      <c r="BV63" s="267" t="s">
        <v>48</v>
      </c>
      <c r="BW63" s="190"/>
      <c r="BX63" s="190"/>
      <c r="BY63" s="102"/>
      <c r="BZ63" s="103"/>
      <c r="CA63" s="103"/>
      <c r="CB63" s="104"/>
      <c r="CC63" s="29"/>
      <c r="CD63" s="2"/>
      <c r="CE63" s="2"/>
      <c r="CF63" s="2"/>
      <c r="CG63" s="3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4"/>
      <c r="EK63" s="4"/>
      <c r="EL63" s="4"/>
      <c r="EM63" s="4"/>
      <c r="EN63" s="5"/>
      <c r="EO63" s="5"/>
      <c r="EP63" s="5"/>
      <c r="EQ63" s="6"/>
      <c r="ER63" s="99" t="s">
        <v>49</v>
      </c>
      <c r="ES63" s="100"/>
      <c r="ET63" s="100"/>
      <c r="EU63" s="100"/>
      <c r="EV63" s="100"/>
      <c r="EW63" s="100"/>
      <c r="EX63" s="100"/>
      <c r="EY63" s="101"/>
      <c r="EZ63" s="30"/>
      <c r="FA63" s="31"/>
      <c r="FB63" s="284" t="s">
        <v>56</v>
      </c>
      <c r="FC63" s="175"/>
      <c r="FD63" s="175"/>
      <c r="FE63" s="175"/>
      <c r="FF63" s="175"/>
      <c r="FG63" s="175"/>
      <c r="FH63" s="175"/>
      <c r="FI63" s="176"/>
      <c r="FJ63" s="32"/>
      <c r="FK63" s="284" t="s">
        <v>57</v>
      </c>
      <c r="FL63" s="175"/>
      <c r="FM63" s="175"/>
      <c r="FN63" s="175"/>
      <c r="FO63" s="175"/>
      <c r="FP63" s="175"/>
      <c r="FQ63" s="176"/>
      <c r="FR63" s="283" t="s">
        <v>58</v>
      </c>
      <c r="FS63" s="269"/>
      <c r="FT63" s="270"/>
      <c r="FU63" s="271" t="s">
        <v>59</v>
      </c>
      <c r="FV63" s="175"/>
      <c r="FW63" s="175"/>
      <c r="FX63" s="176"/>
      <c r="FY63" s="283" t="s">
        <v>60</v>
      </c>
      <c r="FZ63" s="269"/>
      <c r="GA63" s="270"/>
      <c r="GB63" s="271" t="s">
        <v>61</v>
      </c>
      <c r="GC63" s="175"/>
      <c r="GD63" s="175"/>
      <c r="GE63" s="176"/>
      <c r="GF63" s="283" t="s">
        <v>62</v>
      </c>
      <c r="GG63" s="269"/>
      <c r="GH63" s="270"/>
      <c r="GI63" s="271" t="s">
        <v>63</v>
      </c>
      <c r="GJ63" s="175"/>
    </row>
    <row r="64" spans="1:192" ht="3.75" customHeight="1" x14ac:dyDescent="0.25">
      <c r="A64" s="259"/>
      <c r="B64" s="190"/>
      <c r="C64" s="190"/>
      <c r="D64" s="190"/>
      <c r="E64" s="149"/>
      <c r="F64" s="33"/>
      <c r="G64" s="33"/>
      <c r="H64" s="3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3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4"/>
      <c r="EK64" s="4"/>
      <c r="EL64" s="4"/>
      <c r="EM64" s="4"/>
      <c r="EN64" s="5"/>
      <c r="EO64" s="5"/>
      <c r="EP64" s="5"/>
      <c r="EQ64" s="6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27"/>
      <c r="FC64" s="27"/>
      <c r="FD64" s="27"/>
      <c r="FE64" s="27"/>
      <c r="FF64" s="27"/>
      <c r="FG64" s="27"/>
      <c r="FH64" s="27"/>
      <c r="FI64" s="27"/>
      <c r="FJ64" s="7"/>
      <c r="FK64" s="27"/>
      <c r="FL64" s="27"/>
      <c r="FM64" s="27"/>
      <c r="FN64" s="27"/>
      <c r="FO64" s="27"/>
      <c r="FP64" s="27"/>
      <c r="FQ64" s="27"/>
      <c r="FR64" s="7"/>
      <c r="FS64" s="7"/>
      <c r="FT64" s="7"/>
      <c r="FU64" s="27"/>
      <c r="FV64" s="27"/>
      <c r="FW64" s="27"/>
      <c r="FX64" s="27"/>
      <c r="FY64" s="7"/>
      <c r="FZ64" s="7"/>
      <c r="GA64" s="7"/>
      <c r="GB64" s="27"/>
      <c r="GC64" s="27"/>
      <c r="GD64" s="27"/>
      <c r="GE64" s="27"/>
      <c r="GF64" s="7"/>
      <c r="GG64" s="7"/>
      <c r="GH64" s="7"/>
      <c r="GI64" s="27"/>
      <c r="GJ64" s="27"/>
    </row>
    <row r="65" spans="1:192" ht="15" customHeight="1" x14ac:dyDescent="0.25">
      <c r="A65" s="259"/>
      <c r="B65" s="190"/>
      <c r="C65" s="190"/>
      <c r="D65" s="190"/>
      <c r="E65" s="149"/>
      <c r="F65" s="128"/>
      <c r="G65" s="126"/>
      <c r="H65" s="126"/>
      <c r="I65" s="126"/>
      <c r="J65" s="126"/>
      <c r="K65" s="126"/>
      <c r="L65" s="126"/>
      <c r="M65" s="127"/>
      <c r="N65" s="28"/>
      <c r="O65" s="128"/>
      <c r="P65" s="126"/>
      <c r="Q65" s="126"/>
      <c r="R65" s="126"/>
      <c r="S65" s="126"/>
      <c r="T65" s="126"/>
      <c r="U65" s="127"/>
      <c r="V65" s="267" t="s">
        <v>46</v>
      </c>
      <c r="W65" s="190"/>
      <c r="X65" s="190"/>
      <c r="Y65" s="102"/>
      <c r="Z65" s="126"/>
      <c r="AA65" s="126"/>
      <c r="AB65" s="127"/>
      <c r="AC65" s="267" t="s">
        <v>47</v>
      </c>
      <c r="AD65" s="190"/>
      <c r="AE65" s="190"/>
      <c r="AF65" s="102"/>
      <c r="AG65" s="126"/>
      <c r="AH65" s="126"/>
      <c r="AI65" s="127"/>
      <c r="AJ65" s="267" t="s">
        <v>48</v>
      </c>
      <c r="AK65" s="190"/>
      <c r="AL65" s="190"/>
      <c r="AM65" s="102"/>
      <c r="AN65" s="126"/>
      <c r="AO65" s="126"/>
      <c r="AP65" s="127"/>
      <c r="AQ65" s="281" t="s">
        <v>55</v>
      </c>
      <c r="AR65" s="244"/>
      <c r="AS65" s="128"/>
      <c r="AT65" s="126"/>
      <c r="AU65" s="126"/>
      <c r="AV65" s="126"/>
      <c r="AW65" s="126"/>
      <c r="AX65" s="126"/>
      <c r="AY65" s="126"/>
      <c r="AZ65" s="127"/>
      <c r="BA65" s="28"/>
      <c r="BB65" s="128"/>
      <c r="BC65" s="126"/>
      <c r="BD65" s="126"/>
      <c r="BE65" s="126"/>
      <c r="BF65" s="126"/>
      <c r="BG65" s="127"/>
      <c r="BH65" s="267" t="s">
        <v>46</v>
      </c>
      <c r="BI65" s="190"/>
      <c r="BJ65" s="190"/>
      <c r="BK65" s="102"/>
      <c r="BL65" s="126"/>
      <c r="BM65" s="126"/>
      <c r="BN65" s="127"/>
      <c r="BO65" s="267" t="s">
        <v>47</v>
      </c>
      <c r="BP65" s="286"/>
      <c r="BQ65" s="287"/>
      <c r="BR65" s="102"/>
      <c r="BS65" s="126"/>
      <c r="BT65" s="126"/>
      <c r="BU65" s="127"/>
      <c r="BV65" s="267" t="s">
        <v>48</v>
      </c>
      <c r="BW65" s="190"/>
      <c r="BX65" s="190"/>
      <c r="BY65" s="102"/>
      <c r="BZ65" s="103"/>
      <c r="CA65" s="103"/>
      <c r="CB65" s="104"/>
      <c r="CC65" s="2"/>
      <c r="CD65" s="2"/>
      <c r="CE65" s="2"/>
      <c r="CF65" s="2"/>
      <c r="CG65" s="3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4"/>
      <c r="EK65" s="4"/>
      <c r="EL65" s="4"/>
      <c r="EM65" s="4"/>
      <c r="EN65" s="5"/>
      <c r="EO65" s="5"/>
      <c r="EP65" s="5"/>
      <c r="EQ65" s="6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</row>
    <row r="66" spans="1:192" ht="3.75" customHeight="1" x14ac:dyDescent="0.25">
      <c r="A66" s="259"/>
      <c r="B66" s="190"/>
      <c r="C66" s="190"/>
      <c r="D66" s="190"/>
      <c r="E66" s="149"/>
      <c r="F66" s="33"/>
      <c r="G66" s="33"/>
      <c r="H66" s="3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3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4"/>
      <c r="EK66" s="4"/>
      <c r="EL66" s="4"/>
      <c r="EM66" s="4"/>
      <c r="EN66" s="5"/>
      <c r="EO66" s="5"/>
      <c r="EP66" s="5"/>
      <c r="EQ66" s="6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</row>
    <row r="67" spans="1:192" ht="15" customHeight="1" x14ac:dyDescent="0.25">
      <c r="A67" s="198"/>
      <c r="B67" s="199"/>
      <c r="C67" s="199"/>
      <c r="D67" s="199"/>
      <c r="E67" s="200"/>
      <c r="F67" s="128"/>
      <c r="G67" s="126"/>
      <c r="H67" s="126"/>
      <c r="I67" s="126"/>
      <c r="J67" s="126"/>
      <c r="K67" s="126"/>
      <c r="L67" s="126"/>
      <c r="M67" s="127"/>
      <c r="N67" s="28"/>
      <c r="O67" s="128"/>
      <c r="P67" s="126"/>
      <c r="Q67" s="126"/>
      <c r="R67" s="126"/>
      <c r="S67" s="126"/>
      <c r="T67" s="126"/>
      <c r="U67" s="127"/>
      <c r="V67" s="267" t="s">
        <v>46</v>
      </c>
      <c r="W67" s="190"/>
      <c r="X67" s="190"/>
      <c r="Y67" s="102"/>
      <c r="Z67" s="126"/>
      <c r="AA67" s="126"/>
      <c r="AB67" s="127"/>
      <c r="AC67" s="267" t="s">
        <v>47</v>
      </c>
      <c r="AD67" s="190"/>
      <c r="AE67" s="190"/>
      <c r="AF67" s="102"/>
      <c r="AG67" s="126"/>
      <c r="AH67" s="126"/>
      <c r="AI67" s="127"/>
      <c r="AJ67" s="267" t="s">
        <v>48</v>
      </c>
      <c r="AK67" s="190"/>
      <c r="AL67" s="190"/>
      <c r="AM67" s="102"/>
      <c r="AN67" s="126"/>
      <c r="AO67" s="126"/>
      <c r="AP67" s="127"/>
      <c r="AQ67" s="281" t="s">
        <v>55</v>
      </c>
      <c r="AR67" s="244"/>
      <c r="AS67" s="128"/>
      <c r="AT67" s="126"/>
      <c r="AU67" s="126"/>
      <c r="AV67" s="126"/>
      <c r="AW67" s="126"/>
      <c r="AX67" s="126"/>
      <c r="AY67" s="126"/>
      <c r="AZ67" s="127"/>
      <c r="BA67" s="28"/>
      <c r="BB67" s="128"/>
      <c r="BC67" s="126"/>
      <c r="BD67" s="126"/>
      <c r="BE67" s="126"/>
      <c r="BF67" s="126"/>
      <c r="BG67" s="127"/>
      <c r="BH67" s="267" t="s">
        <v>46</v>
      </c>
      <c r="BI67" s="190"/>
      <c r="BJ67" s="190"/>
      <c r="BK67" s="102"/>
      <c r="BL67" s="126"/>
      <c r="BM67" s="126"/>
      <c r="BN67" s="127"/>
      <c r="BO67" s="267" t="s">
        <v>47</v>
      </c>
      <c r="BP67" s="286"/>
      <c r="BQ67" s="287"/>
      <c r="BR67" s="102"/>
      <c r="BS67" s="126"/>
      <c r="BT67" s="126"/>
      <c r="BU67" s="127"/>
      <c r="BV67" s="267" t="s">
        <v>48</v>
      </c>
      <c r="BW67" s="190"/>
      <c r="BX67" s="190"/>
      <c r="BY67" s="102"/>
      <c r="BZ67" s="103"/>
      <c r="CA67" s="103"/>
      <c r="CB67" s="104"/>
      <c r="CC67" s="2"/>
      <c r="CD67" s="2"/>
      <c r="CE67" s="2"/>
      <c r="CF67" s="2"/>
      <c r="CG67" s="3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4"/>
      <c r="EK67" s="4"/>
      <c r="EL67" s="4"/>
      <c r="EM67" s="4"/>
      <c r="EN67" s="5"/>
      <c r="EO67" s="5"/>
      <c r="EP67" s="5"/>
      <c r="EQ67" s="6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</row>
    <row r="68" spans="1:192" ht="7.2" customHeight="1" x14ac:dyDescent="0.25">
      <c r="A68" s="121"/>
      <c r="B68" s="121"/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2"/>
      <c r="CD68" s="2"/>
      <c r="CE68" s="2"/>
      <c r="CF68" s="2"/>
      <c r="CG68" s="3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4"/>
      <c r="EK68" s="4"/>
      <c r="EL68" s="4"/>
      <c r="EM68" s="4"/>
      <c r="EN68" s="5"/>
      <c r="EO68" s="5"/>
      <c r="EP68" s="5"/>
      <c r="EQ68" s="6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</row>
    <row r="69" spans="1:192" ht="15" customHeight="1" x14ac:dyDescent="0.25">
      <c r="A69" s="156" t="s">
        <v>64</v>
      </c>
      <c r="B69" s="156"/>
      <c r="C69" s="156"/>
      <c r="D69" s="156"/>
      <c r="E69" s="156"/>
      <c r="F69" s="156"/>
      <c r="G69" s="156"/>
      <c r="H69" s="156"/>
      <c r="I69" s="156"/>
      <c r="J69" s="156"/>
      <c r="K69" s="156"/>
      <c r="L69" s="156"/>
      <c r="M69" s="156"/>
      <c r="N69" s="156"/>
      <c r="O69" s="156"/>
      <c r="P69" s="156"/>
      <c r="Q69" s="156"/>
      <c r="R69" s="156"/>
      <c r="S69" s="156"/>
      <c r="T69" s="156"/>
      <c r="U69" s="156"/>
      <c r="V69" s="156"/>
      <c r="W69" s="156"/>
      <c r="X69" s="156"/>
      <c r="Y69" s="156"/>
      <c r="Z69" s="156"/>
      <c r="AA69" s="156"/>
      <c r="AB69" s="156"/>
      <c r="AC69" s="156"/>
      <c r="AD69" s="156"/>
      <c r="AE69" s="156"/>
      <c r="AF69" s="156"/>
      <c r="AG69" s="156"/>
      <c r="AH69" s="156"/>
      <c r="AI69" s="156"/>
      <c r="AJ69" s="156"/>
      <c r="AK69" s="156"/>
      <c r="AL69" s="156"/>
      <c r="AM69" s="156"/>
      <c r="AN69" s="156"/>
      <c r="AO69" s="156"/>
      <c r="AP69" s="156"/>
      <c r="AQ69" s="156"/>
      <c r="AR69" s="156"/>
      <c r="AS69" s="156"/>
      <c r="AT69" s="156"/>
      <c r="AU69" s="156"/>
      <c r="AV69" s="156"/>
      <c r="AW69" s="156"/>
      <c r="AX69" s="156"/>
      <c r="AY69" s="156"/>
      <c r="AZ69" s="156"/>
      <c r="BA69" s="156"/>
      <c r="BB69" s="156"/>
      <c r="BC69" s="156"/>
      <c r="BD69" s="156"/>
      <c r="BE69" s="156"/>
      <c r="BF69" s="156"/>
      <c r="BG69" s="156"/>
      <c r="BH69" s="156"/>
      <c r="BI69" s="156"/>
      <c r="BJ69" s="156"/>
      <c r="BK69" s="156"/>
      <c r="BL69" s="156"/>
      <c r="BM69" s="156"/>
      <c r="BN69" s="156"/>
      <c r="BO69" s="156"/>
      <c r="BP69" s="156"/>
      <c r="BQ69" s="156"/>
      <c r="BR69" s="156"/>
      <c r="BS69" s="156"/>
      <c r="BT69" s="156"/>
      <c r="BU69" s="156"/>
      <c r="BV69" s="156"/>
      <c r="BW69" s="156"/>
      <c r="BX69" s="156"/>
      <c r="BY69" s="156"/>
      <c r="BZ69" s="156"/>
      <c r="CA69" s="156"/>
      <c r="CB69" s="156"/>
      <c r="CC69" s="2"/>
      <c r="CD69" s="2"/>
      <c r="CE69" s="2"/>
      <c r="CF69" s="2"/>
      <c r="CG69" s="3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4"/>
      <c r="EK69" s="4"/>
      <c r="EL69" s="4"/>
      <c r="EM69" s="4"/>
      <c r="EN69" s="5"/>
      <c r="EO69" s="5"/>
      <c r="EP69" s="5"/>
      <c r="EQ69" s="6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</row>
    <row r="70" spans="1:192" ht="3.75" customHeight="1" x14ac:dyDescent="0.25">
      <c r="A70" s="121"/>
      <c r="B70" s="121"/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2"/>
      <c r="CD70" s="2"/>
      <c r="CE70" s="2"/>
      <c r="CF70" s="2"/>
      <c r="CG70" s="3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4"/>
      <c r="EK70" s="4"/>
      <c r="EL70" s="4"/>
      <c r="EM70" s="4"/>
      <c r="EN70" s="5"/>
      <c r="EO70" s="5"/>
      <c r="EP70" s="5"/>
      <c r="EQ70" s="6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</row>
    <row r="71" spans="1:192" ht="15" customHeight="1" x14ac:dyDescent="0.25">
      <c r="A71" s="117" t="s">
        <v>65</v>
      </c>
      <c r="B71" s="115"/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6"/>
      <c r="R71" s="288" t="s">
        <v>66</v>
      </c>
      <c r="S71" s="115"/>
      <c r="T71" s="115"/>
      <c r="U71" s="115"/>
      <c r="V71" s="115"/>
      <c r="W71" s="115"/>
      <c r="X71" s="116"/>
      <c r="Y71" s="289" t="s">
        <v>181</v>
      </c>
      <c r="Z71" s="126"/>
      <c r="AA71" s="126"/>
      <c r="AB71" s="126"/>
      <c r="AC71" s="126"/>
      <c r="AD71" s="126"/>
      <c r="AE71" s="126"/>
      <c r="AF71" s="126"/>
      <c r="AG71" s="126"/>
      <c r="AH71" s="126"/>
      <c r="AI71" s="126"/>
      <c r="AJ71" s="126"/>
      <c r="AK71" s="127"/>
      <c r="AL71" s="288" t="s">
        <v>67</v>
      </c>
      <c r="AM71" s="115"/>
      <c r="AN71" s="115"/>
      <c r="AO71" s="115"/>
      <c r="AP71" s="116"/>
      <c r="AQ71" s="289" t="s">
        <v>182</v>
      </c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1"/>
      <c r="CC71" s="2"/>
      <c r="CD71" s="2"/>
      <c r="CE71" s="2"/>
      <c r="CF71" s="2"/>
      <c r="CG71" s="3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4"/>
      <c r="EK71" s="4"/>
      <c r="EL71" s="4"/>
      <c r="EM71" s="4"/>
      <c r="EN71" s="5"/>
      <c r="EO71" s="5"/>
      <c r="EP71" s="5"/>
      <c r="EQ71" s="6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</row>
    <row r="72" spans="1:192" ht="3.75" customHeight="1" x14ac:dyDescent="0.25">
      <c r="A72" s="121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2"/>
      <c r="CD72" s="2"/>
      <c r="CE72" s="2"/>
      <c r="CF72" s="2"/>
      <c r="CG72" s="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4"/>
      <c r="EK72" s="4"/>
      <c r="EL72" s="4"/>
      <c r="EM72" s="4"/>
      <c r="EN72" s="5"/>
      <c r="EO72" s="5"/>
      <c r="EP72" s="5"/>
      <c r="EQ72" s="6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</row>
    <row r="73" spans="1:192" ht="15" customHeight="1" x14ac:dyDescent="0.25">
      <c r="A73" s="354" t="s">
        <v>68</v>
      </c>
      <c r="B73" s="190"/>
      <c r="C73" s="190"/>
      <c r="D73" s="190"/>
      <c r="E73" s="190"/>
      <c r="F73" s="190"/>
      <c r="G73" s="190"/>
      <c r="H73" s="190"/>
      <c r="I73" s="190"/>
      <c r="J73" s="190"/>
      <c r="K73" s="190"/>
      <c r="L73" s="190"/>
      <c r="M73" s="190"/>
      <c r="N73" s="190"/>
      <c r="O73" s="255" t="s">
        <v>183</v>
      </c>
      <c r="P73" s="265"/>
      <c r="Q73" s="265"/>
      <c r="R73" s="265"/>
      <c r="S73" s="265"/>
      <c r="T73" s="265"/>
      <c r="U73" s="265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  <c r="AG73" s="265"/>
      <c r="AH73" s="265"/>
      <c r="AI73" s="265"/>
      <c r="AJ73" s="265"/>
      <c r="AK73" s="265"/>
      <c r="AL73" s="265"/>
      <c r="AM73" s="265"/>
      <c r="AN73" s="265"/>
      <c r="AO73" s="265"/>
      <c r="AP73" s="265"/>
      <c r="AQ73" s="265"/>
      <c r="AR73" s="265"/>
      <c r="AS73" s="265"/>
      <c r="AT73" s="265"/>
      <c r="AU73" s="265"/>
      <c r="AV73" s="265"/>
      <c r="AW73" s="265"/>
      <c r="AX73" s="265"/>
      <c r="AY73" s="265"/>
      <c r="AZ73" s="265"/>
      <c r="BA73" s="265"/>
      <c r="BB73" s="265"/>
      <c r="BC73" s="265"/>
      <c r="BD73" s="265"/>
      <c r="BE73" s="265"/>
      <c r="BF73" s="265"/>
      <c r="BG73" s="265"/>
      <c r="BH73" s="265"/>
      <c r="BI73" s="265"/>
      <c r="BJ73" s="265"/>
      <c r="BK73" s="265"/>
      <c r="BL73" s="265"/>
      <c r="BM73" s="265"/>
      <c r="BN73" s="265"/>
      <c r="BO73" s="265"/>
      <c r="BP73" s="265"/>
      <c r="BQ73" s="265"/>
      <c r="BR73" s="265"/>
      <c r="BS73" s="265"/>
      <c r="BT73" s="265"/>
      <c r="BU73" s="265"/>
      <c r="BV73" s="265"/>
      <c r="BW73" s="265"/>
      <c r="BX73" s="265"/>
      <c r="BY73" s="265"/>
      <c r="BZ73" s="265"/>
      <c r="CA73" s="265"/>
      <c r="CB73" s="266"/>
      <c r="CC73" s="2"/>
      <c r="CD73" s="2"/>
      <c r="CE73" s="2"/>
      <c r="CF73" s="2"/>
      <c r="CG73" s="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4"/>
      <c r="EK73" s="4"/>
      <c r="EL73" s="4"/>
      <c r="EM73" s="4"/>
      <c r="EN73" s="5"/>
      <c r="EO73" s="5"/>
      <c r="EP73" s="5"/>
      <c r="EQ73" s="6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</row>
    <row r="74" spans="1:192" ht="3.75" customHeight="1" x14ac:dyDescent="0.25">
      <c r="A74" s="121"/>
      <c r="B74" s="121"/>
      <c r="C74" s="121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2"/>
      <c r="CD74" s="2"/>
      <c r="CE74" s="2"/>
      <c r="CF74" s="2"/>
      <c r="CG74" s="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4"/>
      <c r="EK74" s="4"/>
      <c r="EL74" s="4"/>
      <c r="EM74" s="4"/>
      <c r="EN74" s="5"/>
      <c r="EO74" s="5"/>
      <c r="EP74" s="5"/>
      <c r="EQ74" s="6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</row>
    <row r="75" spans="1:192" ht="15" customHeight="1" x14ac:dyDescent="0.25">
      <c r="A75" s="117" t="s">
        <v>69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6"/>
      <c r="O75" s="356" t="s">
        <v>184</v>
      </c>
      <c r="P75" s="265"/>
      <c r="Q75" s="265"/>
      <c r="R75" s="265"/>
      <c r="S75" s="265"/>
      <c r="T75" s="265"/>
      <c r="U75" s="265"/>
      <c r="V75" s="265"/>
      <c r="W75" s="265"/>
      <c r="X75" s="265"/>
      <c r="Y75" s="265"/>
      <c r="Z75" s="265"/>
      <c r="AA75" s="265"/>
      <c r="AB75" s="265"/>
      <c r="AC75" s="265"/>
      <c r="AD75" s="265"/>
      <c r="AE75" s="265"/>
      <c r="AF75" s="265"/>
      <c r="AG75" s="265"/>
      <c r="AH75" s="265"/>
      <c r="AI75" s="265"/>
      <c r="AJ75" s="265"/>
      <c r="AK75" s="265"/>
      <c r="AL75" s="265"/>
      <c r="AM75" s="265"/>
      <c r="AN75" s="265"/>
      <c r="AO75" s="265"/>
      <c r="AP75" s="265"/>
      <c r="AQ75" s="265"/>
      <c r="AR75" s="265"/>
      <c r="AS75" s="265"/>
      <c r="AT75" s="265"/>
      <c r="AU75" s="265"/>
      <c r="AV75" s="265"/>
      <c r="AW75" s="265"/>
      <c r="AX75" s="265"/>
      <c r="AY75" s="265"/>
      <c r="AZ75" s="265"/>
      <c r="BA75" s="265"/>
      <c r="BB75" s="265"/>
      <c r="BC75" s="265"/>
      <c r="BD75" s="265"/>
      <c r="BE75" s="265"/>
      <c r="BF75" s="265"/>
      <c r="BG75" s="265"/>
      <c r="BH75" s="265"/>
      <c r="BI75" s="265"/>
      <c r="BJ75" s="265"/>
      <c r="BK75" s="265"/>
      <c r="BL75" s="265"/>
      <c r="BM75" s="265"/>
      <c r="BN75" s="265"/>
      <c r="BO75" s="265"/>
      <c r="BP75" s="265"/>
      <c r="BQ75" s="265"/>
      <c r="BR75" s="265"/>
      <c r="BS75" s="265"/>
      <c r="BT75" s="265"/>
      <c r="BU75" s="265"/>
      <c r="BV75" s="265"/>
      <c r="BW75" s="265"/>
      <c r="BX75" s="265"/>
      <c r="BY75" s="265"/>
      <c r="BZ75" s="265"/>
      <c r="CA75" s="265"/>
      <c r="CB75" s="266"/>
      <c r="CC75" s="2"/>
      <c r="CD75" s="2"/>
      <c r="CE75" s="2"/>
      <c r="CF75" s="2"/>
      <c r="CG75" s="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4"/>
      <c r="EK75" s="4"/>
      <c r="EL75" s="4"/>
      <c r="EM75" s="4"/>
      <c r="EN75" s="5"/>
      <c r="EO75" s="5"/>
      <c r="EP75" s="5"/>
      <c r="EQ75" s="6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</row>
    <row r="76" spans="1:192" ht="6.6" customHeight="1" x14ac:dyDescent="0.25">
      <c r="A76" s="121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2"/>
      <c r="CD76" s="2"/>
      <c r="CE76" s="2"/>
      <c r="CF76" s="2"/>
      <c r="CG76" s="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4"/>
      <c r="EK76" s="4"/>
      <c r="EL76" s="4"/>
      <c r="EM76" s="4"/>
      <c r="EN76" s="5"/>
      <c r="EO76" s="5"/>
      <c r="EP76" s="5"/>
      <c r="EQ76" s="6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</row>
    <row r="77" spans="1:192" ht="15" customHeight="1" x14ac:dyDescent="0.25">
      <c r="A77" s="156" t="s">
        <v>70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  <c r="AD77" s="156"/>
      <c r="AE77" s="156"/>
      <c r="AF77" s="156"/>
      <c r="AG77" s="156"/>
      <c r="AH77" s="156"/>
      <c r="AI77" s="156"/>
      <c r="AJ77" s="156"/>
      <c r="AK77" s="156"/>
      <c r="AL77" s="156"/>
      <c r="AM77" s="156"/>
      <c r="AN77" s="156"/>
      <c r="AO77" s="156"/>
      <c r="AP77" s="156"/>
      <c r="AQ77" s="156"/>
      <c r="AR77" s="156"/>
      <c r="AS77" s="156"/>
      <c r="AT77" s="156"/>
      <c r="AU77" s="156"/>
      <c r="AV77" s="156"/>
      <c r="AW77" s="156"/>
      <c r="AX77" s="156"/>
      <c r="AY77" s="156"/>
      <c r="AZ77" s="156"/>
      <c r="BA77" s="156"/>
      <c r="BB77" s="156"/>
      <c r="BC77" s="156"/>
      <c r="BD77" s="156"/>
      <c r="BE77" s="156"/>
      <c r="BF77" s="156"/>
      <c r="BG77" s="156"/>
      <c r="BH77" s="156"/>
      <c r="BI77" s="156"/>
      <c r="BJ77" s="156"/>
      <c r="BK77" s="156"/>
      <c r="BL77" s="156"/>
      <c r="BM77" s="156"/>
      <c r="BN77" s="156"/>
      <c r="BO77" s="156"/>
      <c r="BP77" s="156"/>
      <c r="BQ77" s="156"/>
      <c r="BR77" s="156"/>
      <c r="BS77" s="156"/>
      <c r="BT77" s="156"/>
      <c r="BU77" s="156"/>
      <c r="BV77" s="156"/>
      <c r="BW77" s="156"/>
      <c r="BX77" s="156"/>
      <c r="BY77" s="156"/>
      <c r="BZ77" s="156"/>
      <c r="CA77" s="156"/>
      <c r="CB77" s="156"/>
      <c r="CC77" s="2"/>
      <c r="CD77" s="2"/>
      <c r="CE77" s="2"/>
      <c r="CF77" s="2"/>
      <c r="CG77" s="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4"/>
      <c r="EK77" s="4"/>
      <c r="EL77" s="4"/>
      <c r="EM77" s="4"/>
      <c r="EN77" s="5"/>
      <c r="EO77" s="5"/>
      <c r="EP77" s="5"/>
      <c r="EQ77" s="6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</row>
    <row r="78" spans="1:192" ht="15" customHeight="1" x14ac:dyDescent="0.25">
      <c r="A78" s="353" t="s">
        <v>71</v>
      </c>
      <c r="B78" s="149"/>
      <c r="C78" s="149"/>
      <c r="D78" s="149"/>
      <c r="E78" s="149"/>
      <c r="F78" s="149"/>
      <c r="G78" s="149"/>
      <c r="H78" s="149"/>
      <c r="I78" s="149"/>
      <c r="J78" s="149"/>
      <c r="K78" s="149"/>
      <c r="L78" s="149"/>
      <c r="M78" s="149"/>
      <c r="N78" s="149"/>
      <c r="O78" s="149"/>
      <c r="P78" s="149"/>
      <c r="Q78" s="149"/>
      <c r="R78" s="149"/>
      <c r="S78" s="149"/>
      <c r="T78" s="149"/>
      <c r="U78" s="149"/>
      <c r="V78" s="149"/>
      <c r="W78" s="149"/>
      <c r="X78" s="149"/>
      <c r="Y78" s="149"/>
      <c r="Z78" s="149"/>
      <c r="AA78" s="149"/>
      <c r="AB78" s="149"/>
      <c r="AC78" s="149"/>
      <c r="AD78" s="149"/>
      <c r="AE78" s="149"/>
      <c r="AF78" s="149"/>
      <c r="AG78" s="149"/>
      <c r="AH78" s="149"/>
      <c r="AI78" s="149"/>
      <c r="AJ78" s="149"/>
      <c r="AK78" s="149"/>
      <c r="AL78" s="149"/>
      <c r="AM78" s="149"/>
      <c r="AN78" s="149"/>
      <c r="AO78" s="149"/>
      <c r="AP78" s="149"/>
      <c r="AQ78" s="149"/>
      <c r="AR78" s="149"/>
      <c r="AS78" s="149"/>
      <c r="AT78" s="149"/>
      <c r="AU78" s="149"/>
      <c r="AV78" s="149"/>
      <c r="AW78" s="149"/>
      <c r="AX78" s="149"/>
      <c r="AY78" s="149"/>
      <c r="AZ78" s="149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3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4"/>
      <c r="EK78" s="4"/>
      <c r="EL78" s="4"/>
      <c r="EM78" s="4"/>
      <c r="EN78" s="5"/>
      <c r="EO78" s="5"/>
      <c r="EP78" s="5"/>
      <c r="EQ78" s="6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</row>
    <row r="79" spans="1:192" ht="11.25" customHeight="1" x14ac:dyDescent="0.25">
      <c r="A79" s="355"/>
      <c r="B79" s="355"/>
      <c r="C79" s="355"/>
      <c r="D79" s="355"/>
      <c r="E79" s="35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  <c r="AB79" s="355"/>
      <c r="AC79" s="355"/>
      <c r="AD79" s="355"/>
      <c r="AE79" s="355"/>
      <c r="AF79" s="355"/>
      <c r="AG79" s="355"/>
      <c r="AH79" s="355"/>
      <c r="AI79" s="355"/>
      <c r="AJ79" s="355"/>
      <c r="AK79" s="355"/>
      <c r="AL79" s="355"/>
      <c r="AM79" s="355"/>
      <c r="AN79" s="355"/>
      <c r="AO79" s="355"/>
      <c r="AP79" s="355"/>
      <c r="AQ79" s="89"/>
      <c r="AR79" s="90" t="s">
        <v>185</v>
      </c>
      <c r="AS79" s="91"/>
      <c r="AT79" s="91"/>
      <c r="AU79" s="91"/>
      <c r="AV79" s="91"/>
      <c r="AW79" s="91"/>
      <c r="AX79" s="91"/>
      <c r="AY79" s="91"/>
      <c r="AZ79" s="91"/>
      <c r="BA79" s="91"/>
      <c r="BB79" s="91"/>
      <c r="BC79" s="91"/>
      <c r="BD79" s="91"/>
      <c r="BE79" s="91"/>
      <c r="BF79" s="91"/>
      <c r="BG79" s="91"/>
      <c r="BH79" s="91"/>
      <c r="BI79" s="91"/>
      <c r="BJ79" s="91"/>
      <c r="BK79" s="91"/>
      <c r="BL79" s="91"/>
      <c r="BM79" s="91"/>
      <c r="BN79" s="91"/>
      <c r="BO79" s="91"/>
      <c r="BP79" s="91"/>
      <c r="BQ79" s="91"/>
      <c r="BR79" s="91"/>
      <c r="BS79" s="91"/>
      <c r="BT79" s="91"/>
      <c r="BU79" s="91"/>
      <c r="BV79" s="91"/>
      <c r="BW79" s="91"/>
      <c r="BX79" s="91"/>
      <c r="BY79" s="91"/>
      <c r="BZ79" s="91"/>
      <c r="CA79" s="91"/>
      <c r="CB79" s="92"/>
      <c r="CC79" s="2"/>
      <c r="CD79" s="2"/>
      <c r="CE79" s="2"/>
      <c r="CF79" s="2"/>
      <c r="CG79" s="3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4"/>
      <c r="EK79" s="4"/>
      <c r="EL79" s="4"/>
      <c r="EM79" s="4"/>
      <c r="EN79" s="5"/>
      <c r="EO79" s="5"/>
      <c r="EP79" s="5"/>
      <c r="EQ79" s="6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</row>
    <row r="80" spans="1:192" ht="11.25" customHeight="1" x14ac:dyDescent="0.25">
      <c r="A80" s="355"/>
      <c r="B80" s="355"/>
      <c r="C80" s="355"/>
      <c r="D80" s="355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5"/>
      <c r="AG80" s="355"/>
      <c r="AH80" s="355"/>
      <c r="AI80" s="355"/>
      <c r="AJ80" s="355"/>
      <c r="AK80" s="355"/>
      <c r="AL80" s="355"/>
      <c r="AM80" s="355"/>
      <c r="AN80" s="355"/>
      <c r="AO80" s="355"/>
      <c r="AP80" s="355"/>
      <c r="AQ80" s="89"/>
      <c r="AR80" s="93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  <c r="BM80" s="94"/>
      <c r="BN80" s="94"/>
      <c r="BO80" s="94"/>
      <c r="BP80" s="94"/>
      <c r="BQ80" s="94"/>
      <c r="BR80" s="94"/>
      <c r="BS80" s="94"/>
      <c r="BT80" s="94"/>
      <c r="BU80" s="94"/>
      <c r="BV80" s="94"/>
      <c r="BW80" s="94"/>
      <c r="BX80" s="94"/>
      <c r="BY80" s="94"/>
      <c r="BZ80" s="94"/>
      <c r="CA80" s="94"/>
      <c r="CB80" s="95"/>
      <c r="CC80" s="2"/>
      <c r="CD80" s="2"/>
      <c r="CE80" s="2"/>
      <c r="CF80" s="2"/>
      <c r="CG80" s="3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4"/>
      <c r="EK80" s="4"/>
      <c r="EL80" s="4"/>
      <c r="EM80" s="4"/>
      <c r="EN80" s="5"/>
      <c r="EO80" s="5"/>
      <c r="EP80" s="5"/>
      <c r="EQ80" s="6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</row>
    <row r="81" spans="1:192" ht="11.25" customHeight="1" x14ac:dyDescent="0.25">
      <c r="A81" s="355"/>
      <c r="B81" s="355"/>
      <c r="C81" s="355"/>
      <c r="D81" s="355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5"/>
      <c r="AG81" s="355"/>
      <c r="AH81" s="355"/>
      <c r="AI81" s="355"/>
      <c r="AJ81" s="355"/>
      <c r="AK81" s="355"/>
      <c r="AL81" s="355"/>
      <c r="AM81" s="355"/>
      <c r="AN81" s="355"/>
      <c r="AO81" s="355"/>
      <c r="AP81" s="355"/>
      <c r="AQ81" s="89"/>
      <c r="AR81" s="93"/>
      <c r="AS81" s="94"/>
      <c r="AT81" s="94"/>
      <c r="AU81" s="94"/>
      <c r="AV81" s="94"/>
      <c r="AW81" s="94"/>
      <c r="AX81" s="94"/>
      <c r="AY81" s="94"/>
      <c r="AZ81" s="94"/>
      <c r="BA81" s="94"/>
      <c r="BB81" s="94"/>
      <c r="BC81" s="94"/>
      <c r="BD81" s="94"/>
      <c r="BE81" s="94"/>
      <c r="BF81" s="94"/>
      <c r="BG81" s="94"/>
      <c r="BH81" s="94"/>
      <c r="BI81" s="94"/>
      <c r="BJ81" s="94"/>
      <c r="BK81" s="94"/>
      <c r="BL81" s="94"/>
      <c r="BM81" s="94"/>
      <c r="BN81" s="94"/>
      <c r="BO81" s="94"/>
      <c r="BP81" s="94"/>
      <c r="BQ81" s="94"/>
      <c r="BR81" s="94"/>
      <c r="BS81" s="94"/>
      <c r="BT81" s="94"/>
      <c r="BU81" s="94"/>
      <c r="BV81" s="94"/>
      <c r="BW81" s="94"/>
      <c r="BX81" s="94"/>
      <c r="BY81" s="94"/>
      <c r="BZ81" s="94"/>
      <c r="CA81" s="94"/>
      <c r="CB81" s="95"/>
      <c r="CC81" s="2"/>
      <c r="CD81" s="2"/>
      <c r="CE81" s="2"/>
      <c r="CF81" s="2"/>
      <c r="CG81" s="3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4"/>
      <c r="EK81" s="4"/>
      <c r="EL81" s="4"/>
      <c r="EM81" s="4"/>
      <c r="EN81" s="5"/>
      <c r="EO81" s="5"/>
      <c r="EP81" s="5"/>
      <c r="EQ81" s="6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</row>
    <row r="82" spans="1:192" ht="11.25" customHeight="1" x14ac:dyDescent="0.25">
      <c r="A82" s="355"/>
      <c r="B82" s="355"/>
      <c r="C82" s="355"/>
      <c r="D82" s="355"/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  <c r="AB82" s="355"/>
      <c r="AC82" s="355"/>
      <c r="AD82" s="355"/>
      <c r="AE82" s="355"/>
      <c r="AF82" s="355"/>
      <c r="AG82" s="355"/>
      <c r="AH82" s="355"/>
      <c r="AI82" s="355"/>
      <c r="AJ82" s="355"/>
      <c r="AK82" s="355"/>
      <c r="AL82" s="355"/>
      <c r="AM82" s="355"/>
      <c r="AN82" s="355"/>
      <c r="AO82" s="355"/>
      <c r="AP82" s="355"/>
      <c r="AQ82" s="89"/>
      <c r="AR82" s="93"/>
      <c r="AS82" s="94"/>
      <c r="AT82" s="94"/>
      <c r="AU82" s="94"/>
      <c r="AV82" s="94"/>
      <c r="AW82" s="94"/>
      <c r="AX82" s="94"/>
      <c r="AY82" s="94"/>
      <c r="AZ82" s="94"/>
      <c r="BA82" s="94"/>
      <c r="BB82" s="94"/>
      <c r="BC82" s="94"/>
      <c r="BD82" s="94"/>
      <c r="BE82" s="94"/>
      <c r="BF82" s="94"/>
      <c r="BG82" s="94"/>
      <c r="BH82" s="94"/>
      <c r="BI82" s="94"/>
      <c r="BJ82" s="94"/>
      <c r="BK82" s="94"/>
      <c r="BL82" s="94"/>
      <c r="BM82" s="94"/>
      <c r="BN82" s="94"/>
      <c r="BO82" s="94"/>
      <c r="BP82" s="94"/>
      <c r="BQ82" s="94"/>
      <c r="BR82" s="94"/>
      <c r="BS82" s="94"/>
      <c r="BT82" s="94"/>
      <c r="BU82" s="94"/>
      <c r="BV82" s="94"/>
      <c r="BW82" s="94"/>
      <c r="BX82" s="94"/>
      <c r="BY82" s="94"/>
      <c r="BZ82" s="94"/>
      <c r="CA82" s="94"/>
      <c r="CB82" s="95"/>
      <c r="CC82" s="2"/>
      <c r="CD82" s="2"/>
      <c r="CE82" s="2"/>
      <c r="CF82" s="2"/>
      <c r="CG82" s="3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4"/>
      <c r="EK82" s="4"/>
      <c r="EL82" s="4"/>
      <c r="EM82" s="4"/>
      <c r="EN82" s="5"/>
      <c r="EO82" s="5"/>
      <c r="EP82" s="5"/>
      <c r="EQ82" s="6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</row>
    <row r="83" spans="1:192" ht="11.25" customHeight="1" x14ac:dyDescent="0.25">
      <c r="A83" s="355"/>
      <c r="B83" s="355"/>
      <c r="C83" s="355"/>
      <c r="D83" s="355"/>
      <c r="E83" s="35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  <c r="AB83" s="355"/>
      <c r="AC83" s="355"/>
      <c r="AD83" s="355"/>
      <c r="AE83" s="355"/>
      <c r="AF83" s="355"/>
      <c r="AG83" s="355"/>
      <c r="AH83" s="355"/>
      <c r="AI83" s="355"/>
      <c r="AJ83" s="355"/>
      <c r="AK83" s="355"/>
      <c r="AL83" s="355"/>
      <c r="AM83" s="355"/>
      <c r="AN83" s="355"/>
      <c r="AO83" s="355"/>
      <c r="AP83" s="355"/>
      <c r="AQ83" s="89"/>
      <c r="AR83" s="93"/>
      <c r="AS83" s="94"/>
      <c r="AT83" s="94"/>
      <c r="AU83" s="94"/>
      <c r="AV83" s="94"/>
      <c r="AW83" s="94"/>
      <c r="AX83" s="94"/>
      <c r="AY83" s="94"/>
      <c r="AZ83" s="94"/>
      <c r="BA83" s="94"/>
      <c r="BB83" s="94"/>
      <c r="BC83" s="94"/>
      <c r="BD83" s="94"/>
      <c r="BE83" s="94"/>
      <c r="BF83" s="94"/>
      <c r="BG83" s="94"/>
      <c r="BH83" s="94"/>
      <c r="BI83" s="94"/>
      <c r="BJ83" s="94"/>
      <c r="BK83" s="94"/>
      <c r="BL83" s="94"/>
      <c r="BM83" s="94"/>
      <c r="BN83" s="94"/>
      <c r="BO83" s="94"/>
      <c r="BP83" s="94"/>
      <c r="BQ83" s="94"/>
      <c r="BR83" s="94"/>
      <c r="BS83" s="94"/>
      <c r="BT83" s="94"/>
      <c r="BU83" s="94"/>
      <c r="BV83" s="94"/>
      <c r="BW83" s="94"/>
      <c r="BX83" s="94"/>
      <c r="BY83" s="94"/>
      <c r="BZ83" s="94"/>
      <c r="CA83" s="94"/>
      <c r="CB83" s="95"/>
      <c r="CC83" s="2"/>
      <c r="CD83" s="2"/>
      <c r="CE83" s="2"/>
      <c r="CF83" s="2"/>
      <c r="CG83" s="3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4"/>
      <c r="EK83" s="4"/>
      <c r="EL83" s="4"/>
      <c r="EM83" s="4"/>
      <c r="EN83" s="5"/>
      <c r="EO83" s="5"/>
      <c r="EP83" s="5"/>
      <c r="EQ83" s="6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</row>
    <row r="84" spans="1:192" ht="11.25" customHeight="1" x14ac:dyDescent="0.25">
      <c r="A84" s="355"/>
      <c r="B84" s="355"/>
      <c r="C84" s="355"/>
      <c r="D84" s="355"/>
      <c r="E84" s="35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  <c r="AB84" s="355"/>
      <c r="AC84" s="355"/>
      <c r="AD84" s="355"/>
      <c r="AE84" s="355"/>
      <c r="AF84" s="355"/>
      <c r="AG84" s="355"/>
      <c r="AH84" s="355"/>
      <c r="AI84" s="355"/>
      <c r="AJ84" s="355"/>
      <c r="AK84" s="355"/>
      <c r="AL84" s="355"/>
      <c r="AM84" s="355"/>
      <c r="AN84" s="355"/>
      <c r="AO84" s="355"/>
      <c r="AP84" s="355"/>
      <c r="AQ84" s="89"/>
      <c r="AR84" s="96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U84" s="97"/>
      <c r="BV84" s="97"/>
      <c r="BW84" s="97"/>
      <c r="BX84" s="97"/>
      <c r="BY84" s="97"/>
      <c r="BZ84" s="97"/>
      <c r="CA84" s="97"/>
      <c r="CB84" s="98"/>
      <c r="CC84" s="2"/>
      <c r="CD84" s="2"/>
      <c r="CE84" s="2"/>
      <c r="CF84" s="2"/>
      <c r="CG84" s="3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4"/>
      <c r="EK84" s="4"/>
      <c r="EL84" s="4"/>
      <c r="EM84" s="4"/>
      <c r="EN84" s="5"/>
      <c r="EO84" s="5"/>
      <c r="EP84" s="5"/>
      <c r="EQ84" s="6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</row>
    <row r="85" spans="1:192" ht="3" customHeight="1" x14ac:dyDescent="0.25">
      <c r="A85" s="121"/>
      <c r="B85" s="121"/>
      <c r="C85" s="121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2"/>
      <c r="CD85" s="2"/>
      <c r="CE85" s="2"/>
      <c r="CF85" s="2"/>
      <c r="CG85" s="3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4"/>
      <c r="EK85" s="4"/>
      <c r="EL85" s="4"/>
      <c r="EM85" s="4"/>
      <c r="EN85" s="5"/>
      <c r="EO85" s="5"/>
      <c r="EP85" s="5"/>
      <c r="EQ85" s="6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</row>
    <row r="86" spans="1:192" ht="12.75" hidden="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0">
        <v>16</v>
      </c>
      <c r="M86" s="20">
        <v>13</v>
      </c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"/>
      <c r="CE86" s="2"/>
      <c r="CF86" s="20"/>
      <c r="CG86" s="34"/>
      <c r="CH86" s="20"/>
      <c r="CI86" s="2"/>
      <c r="CJ86" s="2"/>
      <c r="CK86" s="2" t="s">
        <v>72</v>
      </c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4"/>
      <c r="EK86" s="4"/>
      <c r="EL86" s="4"/>
      <c r="EM86" s="4"/>
      <c r="EN86" s="4"/>
      <c r="EO86" s="4"/>
      <c r="EP86" s="4"/>
      <c r="EQ86" s="35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</row>
    <row r="87" spans="1:192" ht="12.75" hidden="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0">
        <v>17</v>
      </c>
      <c r="M87" s="20">
        <v>14</v>
      </c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"/>
      <c r="CE87" s="2"/>
      <c r="CF87" s="20"/>
      <c r="CG87" s="34"/>
      <c r="CH87" s="20"/>
      <c r="CI87" s="2"/>
      <c r="CJ87" s="2"/>
      <c r="CK87" s="2" t="s">
        <v>72</v>
      </c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4"/>
      <c r="EK87" s="4"/>
      <c r="EL87" s="4"/>
      <c r="EM87" s="4"/>
      <c r="EN87" s="4"/>
      <c r="EO87" s="4"/>
      <c r="EP87" s="4"/>
      <c r="EQ87" s="35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</row>
    <row r="88" spans="1:192" ht="12.75" hidden="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0">
        <v>18</v>
      </c>
      <c r="M88" s="20">
        <v>15</v>
      </c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"/>
      <c r="CE88" s="2"/>
      <c r="CF88" s="20"/>
      <c r="CG88" s="34"/>
      <c r="CH88" s="20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4"/>
      <c r="EK88" s="4"/>
      <c r="EL88" s="4"/>
      <c r="EM88" s="4"/>
      <c r="EN88" s="4"/>
      <c r="EO88" s="4"/>
      <c r="EP88" s="4"/>
      <c r="EQ88" s="35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</row>
    <row r="89" spans="1:192" ht="12.75" hidden="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"/>
      <c r="CE89" s="2"/>
      <c r="CF89" s="20"/>
      <c r="CG89" s="34"/>
      <c r="CH89" s="20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4"/>
      <c r="EK89" s="4"/>
      <c r="EL89" s="4"/>
      <c r="EM89" s="4"/>
      <c r="EN89" s="4"/>
      <c r="EO89" s="4"/>
      <c r="EP89" s="4"/>
      <c r="EQ89" s="35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</row>
    <row r="90" spans="1:192" ht="12.75" hidden="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336"/>
      <c r="BK90" s="336"/>
      <c r="BL90" s="336"/>
      <c r="BM90" s="336"/>
      <c r="BN90" s="336"/>
      <c r="BO90" s="336"/>
      <c r="BP90" s="336"/>
      <c r="BQ90" s="336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"/>
      <c r="CE90" s="2"/>
      <c r="CF90" s="20"/>
      <c r="CG90" s="34"/>
      <c r="CH90" s="20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4"/>
      <c r="EK90" s="4"/>
      <c r="EL90" s="4"/>
      <c r="EM90" s="4"/>
      <c r="EN90" s="4"/>
      <c r="EO90" s="4"/>
      <c r="EP90" s="4"/>
      <c r="EQ90" s="35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</row>
    <row r="91" spans="1:192" ht="12.75" hidden="1" customHeight="1" x14ac:dyDescent="0.25">
      <c r="A91" s="2"/>
      <c r="B91" s="2"/>
      <c r="C91" s="2"/>
      <c r="D91" s="297" t="s">
        <v>73</v>
      </c>
      <c r="E91" s="298"/>
      <c r="F91" s="298"/>
      <c r="G91" s="298"/>
      <c r="H91" s="298"/>
      <c r="I91" s="298"/>
      <c r="J91" s="298"/>
      <c r="K91" s="298"/>
      <c r="L91" s="298"/>
      <c r="M91" s="298"/>
      <c r="N91" s="298"/>
      <c r="O91" s="298"/>
      <c r="P91" s="298"/>
      <c r="Q91" s="298"/>
      <c r="R91" s="298"/>
      <c r="S91" s="298"/>
      <c r="T91" s="298"/>
      <c r="U91" s="298"/>
      <c r="V91" s="299"/>
      <c r="W91" s="36"/>
      <c r="X91" s="295" t="s">
        <v>74</v>
      </c>
      <c r="Y91" s="293"/>
      <c r="Z91" s="293"/>
      <c r="AA91" s="293"/>
      <c r="AB91" s="293"/>
      <c r="AC91" s="293"/>
      <c r="AD91" s="293"/>
      <c r="AE91" s="293"/>
      <c r="AF91" s="293"/>
      <c r="AG91" s="293"/>
      <c r="AH91" s="294"/>
      <c r="AI91" s="37"/>
      <c r="AJ91" s="305">
        <f>IF(H16&gt;0,H16,"Préciser la date de l'épreuve")</f>
        <v>45893</v>
      </c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4"/>
      <c r="BB91" s="296" t="str">
        <f>TEXT(AJ91,"jjjjjjjjjjjjjjjjjjjjjjjjjjjjjjjjjjjjjjj jj mmmmmmmmmmmmmmmmmmm")</f>
        <v>dimanche 24 août</v>
      </c>
      <c r="BC91" s="293"/>
      <c r="BD91" s="293"/>
      <c r="BE91" s="293"/>
      <c r="BF91" s="293"/>
      <c r="BG91" s="293"/>
      <c r="BH91" s="293"/>
      <c r="BI91" s="294"/>
      <c r="BJ91" s="296" t="str">
        <f>UPPER(BB91)</f>
        <v>DIMANCHE 24 AOÛT</v>
      </c>
      <c r="BK91" s="315"/>
      <c r="BL91" s="315"/>
      <c r="BM91" s="315"/>
      <c r="BN91" s="315"/>
      <c r="BO91" s="315"/>
      <c r="BP91" s="315"/>
      <c r="BQ91" s="316"/>
      <c r="BR91" s="36"/>
      <c r="BS91" s="36"/>
      <c r="BT91" s="36"/>
      <c r="BU91" s="36"/>
      <c r="BV91" s="36"/>
      <c r="BW91" s="36"/>
      <c r="BX91" s="36"/>
      <c r="BY91" s="36"/>
      <c r="BZ91" s="36"/>
      <c r="CA91" s="20"/>
      <c r="CB91" s="335"/>
      <c r="CC91" s="335"/>
      <c r="CD91" s="335"/>
      <c r="CE91" s="335"/>
      <c r="CF91" s="335"/>
      <c r="CG91" s="335"/>
      <c r="CH91" s="335"/>
      <c r="CI91" s="335"/>
      <c r="CJ91" s="335"/>
      <c r="CK91" s="335"/>
      <c r="CL91" s="335"/>
      <c r="CM91" s="335"/>
      <c r="CN91" s="335"/>
      <c r="CO91" s="335"/>
      <c r="CP91" s="335"/>
      <c r="CQ91" s="335"/>
      <c r="CR91" s="335"/>
      <c r="CS91" s="335"/>
      <c r="CT91" s="335"/>
      <c r="CU91" s="335"/>
      <c r="CV91" s="335"/>
      <c r="CW91" s="335"/>
      <c r="CX91" s="335"/>
      <c r="CY91" s="335"/>
      <c r="CZ91" s="335"/>
      <c r="DA91" s="335"/>
      <c r="DB91" s="335"/>
      <c r="DC91" s="335"/>
      <c r="DD91" s="335"/>
      <c r="DE91" s="335"/>
      <c r="DF91" s="335"/>
      <c r="DG91" s="335"/>
      <c r="DH91" s="335"/>
      <c r="DI91" s="335"/>
      <c r="DJ91" s="335"/>
      <c r="DK91" s="335"/>
      <c r="DL91" s="335"/>
      <c r="DM91" s="335"/>
      <c r="DN91" s="335"/>
      <c r="DO91" s="335"/>
      <c r="DP91" s="335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4"/>
      <c r="EK91" s="4"/>
      <c r="EL91" s="4"/>
      <c r="EM91" s="4"/>
      <c r="EN91" s="4"/>
      <c r="EO91" s="4"/>
      <c r="EP91" s="4"/>
      <c r="EQ91" s="35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</row>
    <row r="92" spans="1:192" ht="12.75" hidden="1" customHeight="1" x14ac:dyDescent="0.25">
      <c r="A92" s="2"/>
      <c r="B92" s="2"/>
      <c r="C92" s="2"/>
      <c r="D92" s="300"/>
      <c r="E92" s="190"/>
      <c r="F92" s="190"/>
      <c r="G92" s="190"/>
      <c r="H92" s="190"/>
      <c r="I92" s="190"/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301"/>
      <c r="W92" s="36"/>
      <c r="X92" s="295" t="s">
        <v>75</v>
      </c>
      <c r="Y92" s="293"/>
      <c r="Z92" s="293"/>
      <c r="AA92" s="293"/>
      <c r="AB92" s="293"/>
      <c r="AC92" s="293"/>
      <c r="AD92" s="293"/>
      <c r="AE92" s="293"/>
      <c r="AF92" s="293"/>
      <c r="AG92" s="293"/>
      <c r="AH92" s="294"/>
      <c r="AI92" s="37"/>
      <c r="AJ92" s="292" t="str">
        <f>H10</f>
        <v>MONTAMISE</v>
      </c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4"/>
      <c r="BB92" s="292">
        <f>BO16</f>
        <v>0</v>
      </c>
      <c r="BC92" s="293"/>
      <c r="BD92" s="293"/>
      <c r="BE92" s="293"/>
      <c r="BF92" s="293"/>
      <c r="BG92" s="293"/>
      <c r="BH92" s="293"/>
      <c r="BI92" s="294"/>
      <c r="BJ92" s="296" t="str">
        <f>UPPER(AJ92)</f>
        <v>MONTAMISE</v>
      </c>
      <c r="BK92" s="315"/>
      <c r="BL92" s="315"/>
      <c r="BM92" s="315"/>
      <c r="BN92" s="315"/>
      <c r="BO92" s="315"/>
      <c r="BP92" s="315"/>
      <c r="BQ92" s="316"/>
      <c r="BR92" s="36"/>
      <c r="BS92" s="36"/>
      <c r="BT92" s="36"/>
      <c r="BU92" s="36"/>
      <c r="BV92" s="36"/>
      <c r="BW92" s="36"/>
      <c r="BX92" s="36"/>
      <c r="BY92" s="36"/>
      <c r="BZ92" s="36"/>
      <c r="CA92" s="20"/>
      <c r="CB92" s="117" t="str">
        <f>IF(AJ92&gt;0,BJ92,"Préciser le lieu de l'épreuve")&amp;IF(BB92&gt;0," ("&amp;BB92&amp;")","")</f>
        <v>MONTAMISE</v>
      </c>
      <c r="CC92" s="117"/>
      <c r="CD92" s="117"/>
      <c r="CE92" s="117"/>
      <c r="CF92" s="117"/>
      <c r="CG92" s="117"/>
      <c r="CH92" s="117"/>
      <c r="CI92" s="117"/>
      <c r="CJ92" s="117"/>
      <c r="CK92" s="117"/>
      <c r="CL92" s="117"/>
      <c r="CM92" s="117"/>
      <c r="CN92" s="117"/>
      <c r="CO92" s="117"/>
      <c r="CP92" s="117"/>
      <c r="CQ92" s="117"/>
      <c r="CR92" s="117"/>
      <c r="CS92" s="117"/>
      <c r="CT92" s="117"/>
      <c r="CU92" s="117"/>
      <c r="CV92" s="117"/>
      <c r="CW92" s="117"/>
      <c r="CX92" s="117"/>
      <c r="CY92" s="117"/>
      <c r="CZ92" s="117"/>
      <c r="DA92" s="117"/>
      <c r="DB92" s="117"/>
      <c r="DC92" s="117"/>
      <c r="DD92" s="117"/>
      <c r="DE92" s="117"/>
      <c r="DF92" s="117"/>
      <c r="DG92" s="117"/>
      <c r="DH92" s="117"/>
      <c r="DI92" s="117"/>
      <c r="DJ92" s="117"/>
      <c r="DK92" s="117"/>
      <c r="DL92" s="117"/>
      <c r="DM92" s="117"/>
      <c r="DN92" s="117"/>
      <c r="DO92" s="117"/>
      <c r="DP92" s="117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4"/>
      <c r="EK92" s="4"/>
      <c r="EL92" s="4"/>
      <c r="EM92" s="4"/>
      <c r="EN92" s="4"/>
      <c r="EO92" s="4"/>
      <c r="EP92" s="4"/>
      <c r="EQ92" s="35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</row>
    <row r="93" spans="1:192" ht="12.75" hidden="1" customHeight="1" x14ac:dyDescent="0.25">
      <c r="A93" s="2"/>
      <c r="B93" s="2"/>
      <c r="C93" s="2"/>
      <c r="D93" s="300"/>
      <c r="E93" s="190"/>
      <c r="F93" s="190"/>
      <c r="G93" s="190"/>
      <c r="H93" s="190"/>
      <c r="I93" s="190"/>
      <c r="J93" s="190"/>
      <c r="K93" s="190"/>
      <c r="L93" s="190"/>
      <c r="M93" s="190"/>
      <c r="N93" s="190"/>
      <c r="O93" s="190"/>
      <c r="P93" s="190"/>
      <c r="Q93" s="190"/>
      <c r="R93" s="190"/>
      <c r="S93" s="190"/>
      <c r="T93" s="190"/>
      <c r="U93" s="190"/>
      <c r="V93" s="301"/>
      <c r="W93" s="36"/>
      <c r="X93" s="295" t="s">
        <v>76</v>
      </c>
      <c r="Y93" s="293"/>
      <c r="Z93" s="293"/>
      <c r="AA93" s="293"/>
      <c r="AB93" s="293"/>
      <c r="AC93" s="293"/>
      <c r="AD93" s="293"/>
      <c r="AE93" s="293"/>
      <c r="AF93" s="293"/>
      <c r="AG93" s="293"/>
      <c r="AH93" s="294"/>
      <c r="AI93" s="37"/>
      <c r="AJ93" s="292" t="str">
        <f>S12</f>
        <v>PRIX DE LA GERMONIERE</v>
      </c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4"/>
      <c r="BB93" s="296"/>
      <c r="BC93" s="293"/>
      <c r="BD93" s="293"/>
      <c r="BE93" s="293"/>
      <c r="BF93" s="293"/>
      <c r="BG93" s="293"/>
      <c r="BH93" s="293"/>
      <c r="BI93" s="294"/>
      <c r="BJ93" s="296"/>
      <c r="BK93" s="315"/>
      <c r="BL93" s="315"/>
      <c r="BM93" s="315"/>
      <c r="BN93" s="315"/>
      <c r="BO93" s="315"/>
      <c r="BP93" s="315"/>
      <c r="BQ93" s="316"/>
      <c r="BR93" s="36"/>
      <c r="BS93" s="36"/>
      <c r="BT93" s="36"/>
      <c r="BU93" s="36"/>
      <c r="BV93" s="36"/>
      <c r="BW93" s="36"/>
      <c r="BX93" s="36"/>
      <c r="BY93" s="36"/>
      <c r="BZ93" s="36"/>
      <c r="CA93" s="20"/>
      <c r="CB93" s="117" t="str">
        <f>IF(AJ93&gt;0,AJ93,"")</f>
        <v>PRIX DE LA GERMONIERE</v>
      </c>
      <c r="CC93" s="117"/>
      <c r="CD93" s="117"/>
      <c r="CE93" s="117"/>
      <c r="CF93" s="117"/>
      <c r="CG93" s="117"/>
      <c r="CH93" s="117"/>
      <c r="CI93" s="117"/>
      <c r="CJ93" s="117"/>
      <c r="CK93" s="117"/>
      <c r="CL93" s="117"/>
      <c r="CM93" s="117"/>
      <c r="CN93" s="117"/>
      <c r="CO93" s="117"/>
      <c r="CP93" s="117"/>
      <c r="CQ93" s="117"/>
      <c r="CR93" s="117"/>
      <c r="CS93" s="117"/>
      <c r="CT93" s="117"/>
      <c r="CU93" s="117"/>
      <c r="CV93" s="117"/>
      <c r="CW93" s="117"/>
      <c r="CX93" s="117"/>
      <c r="CY93" s="117"/>
      <c r="CZ93" s="117"/>
      <c r="DA93" s="117"/>
      <c r="DB93" s="117"/>
      <c r="DC93" s="117"/>
      <c r="DD93" s="117"/>
      <c r="DE93" s="117"/>
      <c r="DF93" s="117"/>
      <c r="DG93" s="117"/>
      <c r="DH93" s="117"/>
      <c r="DI93" s="117"/>
      <c r="DJ93" s="117"/>
      <c r="DK93" s="117"/>
      <c r="DL93" s="117"/>
      <c r="DM93" s="117"/>
      <c r="DN93" s="117"/>
      <c r="DO93" s="117"/>
      <c r="DP93" s="117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4"/>
      <c r="EK93" s="4"/>
      <c r="EL93" s="4"/>
      <c r="EM93" s="4"/>
      <c r="EN93" s="4"/>
      <c r="EO93" s="4"/>
      <c r="EP93" s="4"/>
      <c r="EQ93" s="35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</row>
    <row r="94" spans="1:192" ht="12.75" hidden="1" customHeight="1" x14ac:dyDescent="0.25">
      <c r="A94" s="2"/>
      <c r="B94" s="2"/>
      <c r="C94" s="2"/>
      <c r="D94" s="300"/>
      <c r="E94" s="190"/>
      <c r="F94" s="190"/>
      <c r="G94" s="190"/>
      <c r="H94" s="190"/>
      <c r="I94" s="190"/>
      <c r="J94" s="190"/>
      <c r="K94" s="190"/>
      <c r="L94" s="190"/>
      <c r="M94" s="190"/>
      <c r="N94" s="190"/>
      <c r="O94" s="190"/>
      <c r="P94" s="190"/>
      <c r="Q94" s="190"/>
      <c r="R94" s="190"/>
      <c r="S94" s="190"/>
      <c r="T94" s="190"/>
      <c r="U94" s="190"/>
      <c r="V94" s="301"/>
      <c r="W94" s="36"/>
      <c r="X94" s="295" t="s">
        <v>77</v>
      </c>
      <c r="Y94" s="293"/>
      <c r="Z94" s="293"/>
      <c r="AA94" s="293"/>
      <c r="AB94" s="293"/>
      <c r="AC94" s="293"/>
      <c r="AD94" s="293"/>
      <c r="AE94" s="293"/>
      <c r="AF94" s="293"/>
      <c r="AG94" s="293"/>
      <c r="AH94" s="294"/>
      <c r="AI94" s="37"/>
      <c r="AJ94" s="296" t="str">
        <f>S14</f>
        <v>CYCLE POITEVIN</v>
      </c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4"/>
      <c r="BB94" s="296"/>
      <c r="BC94" s="293"/>
      <c r="BD94" s="293"/>
      <c r="BE94" s="293"/>
      <c r="BF94" s="293"/>
      <c r="BG94" s="293"/>
      <c r="BH94" s="293"/>
      <c r="BI94" s="294"/>
      <c r="BJ94" s="296"/>
      <c r="BK94" s="315"/>
      <c r="BL94" s="315"/>
      <c r="BM94" s="315"/>
      <c r="BN94" s="315"/>
      <c r="BO94" s="315"/>
      <c r="BP94" s="315"/>
      <c r="BQ94" s="316"/>
      <c r="BR94" s="36"/>
      <c r="BS94" s="36"/>
      <c r="BT94" s="36"/>
      <c r="BU94" s="36"/>
      <c r="BV94" s="36"/>
      <c r="BW94" s="36"/>
      <c r="BX94" s="36"/>
      <c r="BY94" s="36"/>
      <c r="BZ94" s="36"/>
      <c r="CA94" s="20"/>
      <c r="CB94" s="117" t="str">
        <f>IF(AJ94&gt;0,AJ94,"")</f>
        <v>CYCLE POITEVIN</v>
      </c>
      <c r="CC94" s="117"/>
      <c r="CD94" s="117"/>
      <c r="CE94" s="117"/>
      <c r="CF94" s="117"/>
      <c r="CG94" s="117"/>
      <c r="CH94" s="117"/>
      <c r="CI94" s="117"/>
      <c r="CJ94" s="117"/>
      <c r="CK94" s="117"/>
      <c r="CL94" s="117"/>
      <c r="CM94" s="117"/>
      <c r="CN94" s="117"/>
      <c r="CO94" s="117"/>
      <c r="CP94" s="117"/>
      <c r="CQ94" s="117"/>
      <c r="CR94" s="117"/>
      <c r="CS94" s="117"/>
      <c r="CT94" s="117"/>
      <c r="CU94" s="117"/>
      <c r="CV94" s="117"/>
      <c r="CW94" s="117"/>
      <c r="CX94" s="117"/>
      <c r="CY94" s="117"/>
      <c r="CZ94" s="117"/>
      <c r="DA94" s="117"/>
      <c r="DB94" s="117"/>
      <c r="DC94" s="117"/>
      <c r="DD94" s="117"/>
      <c r="DE94" s="117"/>
      <c r="DF94" s="117"/>
      <c r="DG94" s="117"/>
      <c r="DH94" s="117"/>
      <c r="DI94" s="117"/>
      <c r="DJ94" s="117"/>
      <c r="DK94" s="117"/>
      <c r="DL94" s="117"/>
      <c r="DM94" s="117"/>
      <c r="DN94" s="117"/>
      <c r="DO94" s="117"/>
      <c r="DP94" s="117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4"/>
      <c r="EK94" s="4"/>
      <c r="EL94" s="4"/>
      <c r="EM94" s="4"/>
      <c r="EN94" s="4"/>
      <c r="EO94" s="4"/>
      <c r="EP94" s="4"/>
      <c r="EQ94" s="35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</row>
    <row r="95" spans="1:192" ht="12.75" hidden="1" customHeight="1" x14ac:dyDescent="0.25">
      <c r="A95" s="2"/>
      <c r="B95" s="2"/>
      <c r="C95" s="2"/>
      <c r="D95" s="300"/>
      <c r="E95" s="190"/>
      <c r="F95" s="190"/>
      <c r="G95" s="190"/>
      <c r="H95" s="190"/>
      <c r="I95" s="190"/>
      <c r="J95" s="190"/>
      <c r="K95" s="190"/>
      <c r="L95" s="190"/>
      <c r="M95" s="190"/>
      <c r="N95" s="190"/>
      <c r="O95" s="190"/>
      <c r="P95" s="190"/>
      <c r="Q95" s="190"/>
      <c r="R95" s="190"/>
      <c r="S95" s="190"/>
      <c r="T95" s="190"/>
      <c r="U95" s="190"/>
      <c r="V95" s="301"/>
      <c r="W95" s="36"/>
      <c r="X95" s="295" t="s">
        <v>78</v>
      </c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4"/>
      <c r="AJ95" s="292" t="str">
        <f>J18</f>
        <v>U17</v>
      </c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4"/>
      <c r="BB95" s="296"/>
      <c r="BC95" s="293"/>
      <c r="BD95" s="293"/>
      <c r="BE95" s="293"/>
      <c r="BF95" s="293"/>
      <c r="BG95" s="293"/>
      <c r="BH95" s="293"/>
      <c r="BI95" s="294"/>
      <c r="BJ95" s="296"/>
      <c r="BK95" s="315"/>
      <c r="BL95" s="315"/>
      <c r="BM95" s="315"/>
      <c r="BN95" s="315"/>
      <c r="BO95" s="315"/>
      <c r="BP95" s="315"/>
      <c r="BQ95" s="316"/>
      <c r="BR95" s="36"/>
      <c r="BS95" s="36"/>
      <c r="BT95" s="36"/>
      <c r="BU95" s="36"/>
      <c r="BV95" s="36"/>
      <c r="BW95" s="36"/>
      <c r="BX95" s="36"/>
      <c r="BY95" s="36"/>
      <c r="BZ95" s="36"/>
      <c r="CA95" s="20"/>
      <c r="CB95" s="117" t="str">
        <f>IF(AJ95&gt;0,AJ95,"")</f>
        <v>U17</v>
      </c>
      <c r="CC95" s="117"/>
      <c r="CD95" s="117"/>
      <c r="CE95" s="117"/>
      <c r="CF95" s="117"/>
      <c r="CG95" s="117"/>
      <c r="CH95" s="117"/>
      <c r="CI95" s="117"/>
      <c r="CJ95" s="117"/>
      <c r="CK95" s="117"/>
      <c r="CL95" s="117"/>
      <c r="CM95" s="117"/>
      <c r="CN95" s="117"/>
      <c r="CO95" s="117"/>
      <c r="CP95" s="117"/>
      <c r="CQ95" s="117"/>
      <c r="CR95" s="117"/>
      <c r="CS95" s="117"/>
      <c r="CT95" s="117"/>
      <c r="CU95" s="117"/>
      <c r="CV95" s="117"/>
      <c r="CW95" s="117"/>
      <c r="CX95" s="117"/>
      <c r="CY95" s="117"/>
      <c r="CZ95" s="117"/>
      <c r="DA95" s="117"/>
      <c r="DB95" s="117"/>
      <c r="DC95" s="117"/>
      <c r="DD95" s="117"/>
      <c r="DE95" s="117"/>
      <c r="DF95" s="117"/>
      <c r="DG95" s="117"/>
      <c r="DH95" s="117"/>
      <c r="DI95" s="117"/>
      <c r="DJ95" s="117"/>
      <c r="DK95" s="117"/>
      <c r="DL95" s="117"/>
      <c r="DM95" s="117"/>
      <c r="DN95" s="117"/>
      <c r="DO95" s="117"/>
      <c r="DP95" s="117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4"/>
      <c r="EK95" s="4"/>
      <c r="EL95" s="4"/>
      <c r="EM95" s="4"/>
      <c r="EN95" s="4"/>
      <c r="EO95" s="4"/>
      <c r="EP95" s="4"/>
      <c r="EQ95" s="35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</row>
    <row r="96" spans="1:192" ht="32.25" hidden="1" customHeight="1" x14ac:dyDescent="0.25">
      <c r="A96" s="2"/>
      <c r="B96" s="2"/>
      <c r="C96" s="2"/>
      <c r="D96" s="300"/>
      <c r="E96" s="190"/>
      <c r="F96" s="190"/>
      <c r="G96" s="190"/>
      <c r="H96" s="190"/>
      <c r="I96" s="190"/>
      <c r="J96" s="190"/>
      <c r="K96" s="190"/>
      <c r="L96" s="190"/>
      <c r="M96" s="190"/>
      <c r="N96" s="190"/>
      <c r="O96" s="190"/>
      <c r="P96" s="190"/>
      <c r="Q96" s="190"/>
      <c r="R96" s="190"/>
      <c r="S96" s="190"/>
      <c r="T96" s="190"/>
      <c r="U96" s="190"/>
      <c r="V96" s="301"/>
      <c r="W96" s="36"/>
      <c r="X96" s="306" t="s">
        <v>79</v>
      </c>
      <c r="Y96" s="298"/>
      <c r="Z96" s="298"/>
      <c r="AA96" s="298"/>
      <c r="AB96" s="298"/>
      <c r="AC96" s="298"/>
      <c r="AD96" s="298"/>
      <c r="AE96" s="298"/>
      <c r="AF96" s="298"/>
      <c r="AG96" s="298"/>
      <c r="AH96" s="298"/>
      <c r="AI96" s="299"/>
      <c r="AJ96" s="307" t="str">
        <f>BG31</f>
        <v>67.68</v>
      </c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4"/>
      <c r="BB96" s="296">
        <f>AQ31</f>
        <v>12</v>
      </c>
      <c r="BC96" s="293"/>
      <c r="BD96" s="293"/>
      <c r="BE96" s="293"/>
      <c r="BF96" s="293"/>
      <c r="BG96" s="293"/>
      <c r="BH96" s="293"/>
      <c r="BI96" s="294"/>
      <c r="BJ96" s="292">
        <f>BR31</f>
        <v>0</v>
      </c>
      <c r="BK96" s="308"/>
      <c r="BL96" s="308"/>
      <c r="BM96" s="308"/>
      <c r="BN96" s="308"/>
      <c r="BO96" s="308"/>
      <c r="BP96" s="308"/>
      <c r="BQ96" s="309"/>
      <c r="BR96" s="36"/>
      <c r="BS96" s="36"/>
      <c r="BT96" s="36"/>
      <c r="BU96" s="36"/>
      <c r="BV96" s="36"/>
      <c r="BW96" s="36"/>
      <c r="BX96" s="36"/>
      <c r="BY96" s="36"/>
      <c r="BZ96" s="36"/>
      <c r="CA96" s="20"/>
      <c r="CB96" s="310" t="str">
        <f>IF(AJ96&gt;0,"Dis. "&amp;AJ96&amp;" km","")&amp;IF(BB96&gt;0," ("&amp;BB96&amp;" trs) ","")&amp;IF(BJ96&gt;0," "&amp;BJ96,"")&amp;IF(AJ97&gt;0," - "&amp;AJ97&amp;" km ","")&amp;IF(BB97&gt;0,"("&amp;BB97&amp;" trs) ","")&amp;IF(BJ97&gt;0,BJ97,"")</f>
        <v xml:space="preserve">Dis. 67.68 km (12 trs) </v>
      </c>
      <c r="CC96" s="310"/>
      <c r="CD96" s="310"/>
      <c r="CE96" s="310"/>
      <c r="CF96" s="311" t="str">
        <f>IF(CB96&gt;0,CB96,"")&amp;IF(CB98&gt;0,CB98,"")&amp;IF(CB100&gt;0,CB100,"")</f>
        <v xml:space="preserve">Dis. 67.68 km (12 trs) </v>
      </c>
      <c r="CG96" s="196"/>
      <c r="CH96" s="197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8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4"/>
      <c r="EK96" s="4"/>
      <c r="EL96" s="4"/>
      <c r="EM96" s="4"/>
      <c r="EN96" s="4"/>
      <c r="EO96" s="4"/>
      <c r="EP96" s="4"/>
      <c r="EQ96" s="35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</row>
    <row r="97" spans="1:192" ht="12.75" hidden="1" customHeight="1" x14ac:dyDescent="0.25">
      <c r="A97" s="2"/>
      <c r="B97" s="2"/>
      <c r="C97" s="2"/>
      <c r="D97" s="30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301"/>
      <c r="W97" s="36"/>
      <c r="X97" s="30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301"/>
      <c r="AJ97" s="307">
        <f>BG33</f>
        <v>0</v>
      </c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4"/>
      <c r="BB97" s="296">
        <f>AQ33</f>
        <v>0</v>
      </c>
      <c r="BC97" s="293"/>
      <c r="BD97" s="293"/>
      <c r="BE97" s="293"/>
      <c r="BF97" s="293"/>
      <c r="BG97" s="293"/>
      <c r="BH97" s="293"/>
      <c r="BI97" s="294"/>
      <c r="BJ97" s="292">
        <f>BR33</f>
        <v>0</v>
      </c>
      <c r="BK97" s="308"/>
      <c r="BL97" s="308"/>
      <c r="BM97" s="308"/>
      <c r="BN97" s="308"/>
      <c r="BO97" s="308"/>
      <c r="BP97" s="308"/>
      <c r="BQ97" s="309"/>
      <c r="BR97" s="36"/>
      <c r="BS97" s="36"/>
      <c r="BT97" s="36"/>
      <c r="BU97" s="36"/>
      <c r="BV97" s="36"/>
      <c r="BW97" s="36"/>
      <c r="BX97" s="36"/>
      <c r="BY97" s="36"/>
      <c r="BZ97" s="36"/>
      <c r="CA97" s="20"/>
      <c r="CB97" s="310"/>
      <c r="CC97" s="310"/>
      <c r="CD97" s="310"/>
      <c r="CE97" s="310"/>
      <c r="CF97" s="259"/>
      <c r="CG97" s="190"/>
      <c r="CH97" s="149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4"/>
      <c r="EK97" s="4"/>
      <c r="EL97" s="4"/>
      <c r="EM97" s="4"/>
      <c r="EN97" s="4"/>
      <c r="EO97" s="4"/>
      <c r="EP97" s="4"/>
      <c r="EQ97" s="35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</row>
    <row r="98" spans="1:192" ht="12.75" hidden="1" customHeight="1" x14ac:dyDescent="0.25">
      <c r="A98" s="2"/>
      <c r="B98" s="2"/>
      <c r="C98" s="2"/>
      <c r="D98" s="300"/>
      <c r="E98" s="190"/>
      <c r="F98" s="190"/>
      <c r="G98" s="190"/>
      <c r="H98" s="190"/>
      <c r="I98" s="190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301"/>
      <c r="W98" s="36"/>
      <c r="X98" s="30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  <c r="AI98" s="301"/>
      <c r="AJ98" s="307">
        <f>AN35</f>
        <v>0</v>
      </c>
      <c r="AK98" s="293"/>
      <c r="AL98" s="293"/>
      <c r="AM98" s="293"/>
      <c r="AN98" s="293"/>
      <c r="AO98" s="293"/>
      <c r="AP98" s="293"/>
      <c r="AQ98" s="293"/>
      <c r="AR98" s="294"/>
      <c r="AS98" s="296">
        <f>BI35</f>
        <v>0</v>
      </c>
      <c r="AT98" s="293"/>
      <c r="AU98" s="293"/>
      <c r="AV98" s="293"/>
      <c r="AW98" s="293"/>
      <c r="AX98" s="293"/>
      <c r="AY98" s="293"/>
      <c r="AZ98" s="293"/>
      <c r="BA98" s="294"/>
      <c r="BB98" s="296"/>
      <c r="BC98" s="293"/>
      <c r="BD98" s="293"/>
      <c r="BE98" s="293"/>
      <c r="BF98" s="293"/>
      <c r="BG98" s="293"/>
      <c r="BH98" s="293"/>
      <c r="BI98" s="294"/>
      <c r="BJ98" s="292">
        <f>BR35</f>
        <v>0</v>
      </c>
      <c r="BK98" s="308"/>
      <c r="BL98" s="308"/>
      <c r="BM98" s="308"/>
      <c r="BN98" s="308"/>
      <c r="BO98" s="308"/>
      <c r="BP98" s="308"/>
      <c r="BQ98" s="309"/>
      <c r="BR98" s="36"/>
      <c r="BS98" s="36"/>
      <c r="BT98" s="36"/>
      <c r="BU98" s="36"/>
      <c r="BV98" s="36"/>
      <c r="BW98" s="36"/>
      <c r="BX98" s="36"/>
      <c r="BY98" s="36"/>
      <c r="BZ98" s="36"/>
      <c r="CA98" s="20"/>
      <c r="CB98" s="310" t="str">
        <f>IF(AJ98&gt;0,"Dis. "&amp;AJ98,"")&amp;IF(AS98&gt;0," + "&amp;AS98&amp;" trs","")&amp;IF(BJ98&gt;0," "&amp;BJ98,"")&amp;IF(AJ99&gt;0," - "&amp;AJ99,"")&amp;IF(AS99&gt;0," + "&amp;AS99&amp;" trs","")&amp;IF(BJ99&gt;0," "&amp;BJ99,"")</f>
        <v/>
      </c>
      <c r="CC98" s="310"/>
      <c r="CD98" s="310"/>
      <c r="CE98" s="310"/>
      <c r="CF98" s="259"/>
      <c r="CG98" s="190"/>
      <c r="CH98" s="149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4"/>
      <c r="EL98" s="4"/>
      <c r="EM98" s="4"/>
      <c r="EN98" s="4"/>
      <c r="EO98" s="4"/>
      <c r="EP98" s="4"/>
      <c r="EQ98" s="35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</row>
    <row r="99" spans="1:192" ht="12.75" hidden="1" customHeight="1" x14ac:dyDescent="0.25">
      <c r="A99" s="2"/>
      <c r="B99" s="2"/>
      <c r="C99" s="2"/>
      <c r="D99" s="300"/>
      <c r="E99" s="190"/>
      <c r="F99" s="190"/>
      <c r="G99" s="190"/>
      <c r="H99" s="190"/>
      <c r="I99" s="190"/>
      <c r="J99" s="190"/>
      <c r="K99" s="190"/>
      <c r="L99" s="190"/>
      <c r="M99" s="190"/>
      <c r="N99" s="190"/>
      <c r="O99" s="190"/>
      <c r="P99" s="190"/>
      <c r="Q99" s="190"/>
      <c r="R99" s="190"/>
      <c r="S99" s="190"/>
      <c r="T99" s="190"/>
      <c r="U99" s="190"/>
      <c r="V99" s="301"/>
      <c r="W99" s="36"/>
      <c r="X99" s="300"/>
      <c r="Y99" s="190"/>
      <c r="Z99" s="190"/>
      <c r="AA99" s="190"/>
      <c r="AB99" s="190"/>
      <c r="AC99" s="190"/>
      <c r="AD99" s="190"/>
      <c r="AE99" s="190"/>
      <c r="AF99" s="190"/>
      <c r="AG99" s="190"/>
      <c r="AH99" s="190"/>
      <c r="AI99" s="301"/>
      <c r="AJ99" s="307">
        <f>AN37</f>
        <v>0</v>
      </c>
      <c r="AK99" s="293"/>
      <c r="AL99" s="293"/>
      <c r="AM99" s="293"/>
      <c r="AN99" s="293"/>
      <c r="AO99" s="293"/>
      <c r="AP99" s="293"/>
      <c r="AQ99" s="293"/>
      <c r="AR99" s="294"/>
      <c r="AS99" s="296">
        <f>BI37</f>
        <v>0</v>
      </c>
      <c r="AT99" s="293"/>
      <c r="AU99" s="293"/>
      <c r="AV99" s="293"/>
      <c r="AW99" s="293"/>
      <c r="AX99" s="293"/>
      <c r="AY99" s="293"/>
      <c r="AZ99" s="293"/>
      <c r="BA99" s="294"/>
      <c r="BB99" s="296"/>
      <c r="BC99" s="293"/>
      <c r="BD99" s="293"/>
      <c r="BE99" s="293"/>
      <c r="BF99" s="293"/>
      <c r="BG99" s="293"/>
      <c r="BH99" s="293"/>
      <c r="BI99" s="294"/>
      <c r="BJ99" s="292">
        <f>BR37</f>
        <v>0</v>
      </c>
      <c r="BK99" s="308"/>
      <c r="BL99" s="308"/>
      <c r="BM99" s="308"/>
      <c r="BN99" s="308"/>
      <c r="BO99" s="308"/>
      <c r="BP99" s="308"/>
      <c r="BQ99" s="309"/>
      <c r="BR99" s="36"/>
      <c r="BS99" s="36"/>
      <c r="BT99" s="36"/>
      <c r="BU99" s="36"/>
      <c r="BV99" s="36"/>
      <c r="BW99" s="36"/>
      <c r="BX99" s="36"/>
      <c r="BY99" s="36"/>
      <c r="BZ99" s="36"/>
      <c r="CA99" s="20"/>
      <c r="CB99" s="310"/>
      <c r="CC99" s="310"/>
      <c r="CD99" s="310"/>
      <c r="CE99" s="310"/>
      <c r="CF99" s="259"/>
      <c r="CG99" s="190"/>
      <c r="CH99" s="149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4"/>
      <c r="EL99" s="4"/>
      <c r="EM99" s="4"/>
      <c r="EN99" s="4"/>
      <c r="EO99" s="4"/>
      <c r="EP99" s="4"/>
      <c r="EQ99" s="35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</row>
    <row r="100" spans="1:192" ht="12.75" hidden="1" customHeight="1" x14ac:dyDescent="0.25">
      <c r="A100" s="2"/>
      <c r="B100" s="2"/>
      <c r="C100" s="2"/>
      <c r="D100" s="300"/>
      <c r="E100" s="190"/>
      <c r="F100" s="190"/>
      <c r="G100" s="190"/>
      <c r="H100" s="190"/>
      <c r="I100" s="190"/>
      <c r="J100" s="190"/>
      <c r="K100" s="190"/>
      <c r="L100" s="190"/>
      <c r="M100" s="190"/>
      <c r="N100" s="190"/>
      <c r="O100" s="190"/>
      <c r="P100" s="190"/>
      <c r="Q100" s="190"/>
      <c r="R100" s="190"/>
      <c r="S100" s="190"/>
      <c r="T100" s="190"/>
      <c r="U100" s="190"/>
      <c r="V100" s="301"/>
      <c r="W100" s="36"/>
      <c r="X100" s="300"/>
      <c r="Y100" s="190"/>
      <c r="Z100" s="190"/>
      <c r="AA100" s="190"/>
      <c r="AB100" s="190"/>
      <c r="AC100" s="190"/>
      <c r="AD100" s="190"/>
      <c r="AE100" s="190"/>
      <c r="AF100" s="190"/>
      <c r="AG100" s="190"/>
      <c r="AH100" s="190"/>
      <c r="AI100" s="301"/>
      <c r="AJ100" s="307">
        <f>BS39</f>
        <v>0</v>
      </c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4"/>
      <c r="BB100" s="296"/>
      <c r="BC100" s="293"/>
      <c r="BD100" s="293"/>
      <c r="BE100" s="293"/>
      <c r="BF100" s="293"/>
      <c r="BG100" s="293"/>
      <c r="BH100" s="293"/>
      <c r="BI100" s="294"/>
      <c r="BJ100" s="292"/>
      <c r="BK100" s="308"/>
      <c r="BL100" s="308"/>
      <c r="BM100" s="308"/>
      <c r="BN100" s="308"/>
      <c r="BO100" s="308"/>
      <c r="BP100" s="308"/>
      <c r="BQ100" s="309"/>
      <c r="BR100" s="36"/>
      <c r="BS100" s="36"/>
      <c r="BT100" s="36"/>
      <c r="BU100" s="36"/>
      <c r="BV100" s="36"/>
      <c r="BW100" s="36"/>
      <c r="BX100" s="36"/>
      <c r="BY100" s="36"/>
      <c r="BZ100" s="36"/>
      <c r="CA100" s="20"/>
      <c r="CB100" s="310" t="str">
        <f>IF(AJ100&gt;0,"Dis. "&amp;AJ100&amp;" km ("&amp;AJ101&amp;" tr de "&amp;AS101&amp;" km + "&amp;BB101&amp;" trs de "&amp;BJ101&amp;" km)","")</f>
        <v/>
      </c>
      <c r="CC100" s="310"/>
      <c r="CD100" s="310"/>
      <c r="CE100" s="310"/>
      <c r="CF100" s="198"/>
      <c r="CG100" s="199"/>
      <c r="CH100" s="200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4"/>
      <c r="EL100" s="4"/>
      <c r="EM100" s="4"/>
      <c r="EN100" s="4"/>
      <c r="EO100" s="4"/>
      <c r="EP100" s="4"/>
      <c r="EQ100" s="35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</row>
    <row r="101" spans="1:192" ht="12.75" hidden="1" customHeight="1" x14ac:dyDescent="0.25">
      <c r="A101" s="2"/>
      <c r="B101" s="2"/>
      <c r="C101" s="2"/>
      <c r="D101" s="300"/>
      <c r="E101" s="190"/>
      <c r="F101" s="190"/>
      <c r="G101" s="190"/>
      <c r="H101" s="190"/>
      <c r="I101" s="190"/>
      <c r="J101" s="190"/>
      <c r="K101" s="190"/>
      <c r="L101" s="190"/>
      <c r="M101" s="190"/>
      <c r="N101" s="190"/>
      <c r="O101" s="190"/>
      <c r="P101" s="190"/>
      <c r="Q101" s="190"/>
      <c r="R101" s="190"/>
      <c r="S101" s="190"/>
      <c r="T101" s="190"/>
      <c r="U101" s="190"/>
      <c r="V101" s="301"/>
      <c r="W101" s="36"/>
      <c r="X101" s="302"/>
      <c r="Y101" s="303"/>
      <c r="Z101" s="303"/>
      <c r="AA101" s="303"/>
      <c r="AB101" s="303"/>
      <c r="AC101" s="303"/>
      <c r="AD101" s="303"/>
      <c r="AE101" s="303"/>
      <c r="AF101" s="303"/>
      <c r="AG101" s="303"/>
      <c r="AH101" s="303"/>
      <c r="AI101" s="304"/>
      <c r="AJ101" s="314">
        <f>BD39</f>
        <v>0</v>
      </c>
      <c r="AK101" s="293"/>
      <c r="AL101" s="293"/>
      <c r="AM101" s="293"/>
      <c r="AN101" s="293"/>
      <c r="AO101" s="293"/>
      <c r="AP101" s="293"/>
      <c r="AQ101" s="293"/>
      <c r="AR101" s="294"/>
      <c r="AS101" s="307">
        <f>Y39</f>
        <v>0</v>
      </c>
      <c r="AT101" s="293"/>
      <c r="AU101" s="293"/>
      <c r="AV101" s="293"/>
      <c r="AW101" s="293"/>
      <c r="AX101" s="293"/>
      <c r="AY101" s="293"/>
      <c r="AZ101" s="293"/>
      <c r="BA101" s="294"/>
      <c r="BB101" s="296">
        <f>BD41</f>
        <v>0</v>
      </c>
      <c r="BC101" s="293"/>
      <c r="BD101" s="293"/>
      <c r="BE101" s="293"/>
      <c r="BF101" s="293"/>
      <c r="BG101" s="293"/>
      <c r="BH101" s="293"/>
      <c r="BI101" s="294"/>
      <c r="BJ101" s="307">
        <f>Y41</f>
        <v>0</v>
      </c>
      <c r="BK101" s="312"/>
      <c r="BL101" s="312"/>
      <c r="BM101" s="312"/>
      <c r="BN101" s="312"/>
      <c r="BO101" s="312"/>
      <c r="BP101" s="312"/>
      <c r="BQ101" s="313"/>
      <c r="BR101" s="36"/>
      <c r="BS101" s="36"/>
      <c r="BT101" s="36"/>
      <c r="BU101" s="36"/>
      <c r="BV101" s="36"/>
      <c r="BW101" s="36"/>
      <c r="BX101" s="36"/>
      <c r="BY101" s="36"/>
      <c r="BZ101" s="36"/>
      <c r="CA101" s="20"/>
      <c r="CB101" s="310"/>
      <c r="CC101" s="310"/>
      <c r="CD101" s="310"/>
      <c r="CE101" s="310"/>
      <c r="CF101" s="20"/>
      <c r="CG101" s="34"/>
      <c r="CH101" s="20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4"/>
      <c r="EL101" s="4"/>
      <c r="EM101" s="4"/>
      <c r="EN101" s="4"/>
      <c r="EO101" s="4"/>
      <c r="EP101" s="4"/>
      <c r="EQ101" s="35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</row>
    <row r="102" spans="1:192" ht="12.75" hidden="1" customHeight="1" x14ac:dyDescent="0.25">
      <c r="A102" s="2"/>
      <c r="B102" s="2"/>
      <c r="C102" s="2"/>
      <c r="D102" s="30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301"/>
      <c r="W102" s="36"/>
      <c r="X102" s="295" t="s">
        <v>80</v>
      </c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4"/>
      <c r="AJ102" s="292" t="str">
        <f>O61</f>
        <v>138/10</v>
      </c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4"/>
      <c r="BB102" s="292" t="str">
        <f>AC61</f>
        <v>28</v>
      </c>
      <c r="BC102" s="293"/>
      <c r="BD102" s="293"/>
      <c r="BE102" s="293"/>
      <c r="BF102" s="293"/>
      <c r="BG102" s="293"/>
      <c r="BH102" s="293"/>
      <c r="BI102" s="294"/>
      <c r="BJ102" s="292" t="str">
        <f>AJ61</f>
        <v>18</v>
      </c>
      <c r="BK102" s="308"/>
      <c r="BL102" s="308"/>
      <c r="BM102" s="308"/>
      <c r="BN102" s="308"/>
      <c r="BO102" s="308"/>
      <c r="BP102" s="308"/>
      <c r="BQ102" s="309"/>
      <c r="BR102" s="292" t="str">
        <f>AQ61</f>
        <v>17</v>
      </c>
      <c r="BS102" s="308"/>
      <c r="BT102" s="308"/>
      <c r="BU102" s="308"/>
      <c r="BV102" s="308"/>
      <c r="BW102" s="308"/>
      <c r="BX102" s="308"/>
      <c r="BY102" s="309"/>
      <c r="BZ102" s="36"/>
      <c r="CA102" s="20"/>
      <c r="CB102" s="310" t="str">
        <f>IF(AJ102&gt;0,"Px. "&amp;AJ102,"")&amp;IF(BB102&gt;0," ("&amp;BB102&amp;"-"&amp;BJ102&amp;"-"&amp;BR102&amp;")","")</f>
        <v>Px. 138/10 (28-18-17)</v>
      </c>
      <c r="CC102" s="310"/>
      <c r="CD102" s="310"/>
      <c r="CE102" s="310"/>
      <c r="CF102" s="310"/>
      <c r="CG102" s="310"/>
      <c r="CH102" s="310"/>
      <c r="CI102" s="310"/>
      <c r="CJ102" s="310"/>
      <c r="CK102" s="310"/>
      <c r="CL102" s="310"/>
      <c r="CM102" s="310"/>
      <c r="CN102" s="310"/>
      <c r="CO102" s="310"/>
      <c r="CP102" s="310"/>
      <c r="CQ102" s="310"/>
      <c r="CR102" s="310"/>
      <c r="CS102" s="310"/>
      <c r="CT102" s="310"/>
      <c r="CU102" s="310"/>
      <c r="CV102" s="310"/>
      <c r="CW102" s="310"/>
      <c r="CX102" s="310"/>
      <c r="CY102" s="310"/>
      <c r="CZ102" s="310"/>
      <c r="DA102" s="310"/>
      <c r="DB102" s="310"/>
      <c r="DC102" s="310"/>
      <c r="DD102" s="310"/>
      <c r="DE102" s="310"/>
      <c r="DF102" s="310"/>
      <c r="DG102" s="310"/>
      <c r="DH102" s="310"/>
      <c r="DI102" s="310"/>
      <c r="DJ102" s="310"/>
      <c r="DK102" s="310"/>
      <c r="DL102" s="310"/>
      <c r="DM102" s="310"/>
      <c r="DN102" s="310"/>
      <c r="DO102" s="310"/>
      <c r="DP102" s="310"/>
      <c r="DQ102" s="310"/>
      <c r="DR102" s="2"/>
      <c r="DS102" s="317" t="str">
        <f>IF(CB102&gt;0,CB102,"")&amp;IF(CB103&gt;0," "&amp;CB103,"")&amp;IF(CB104&gt;0," "&amp;CB104,"")&amp;IF(CB105&gt;0," "&amp;CB105,"")&amp;IF(CB106&gt;0," "&amp;CB106,"")&amp;IF(CB107&gt;0," "&amp;CB107,"")&amp;IF(CB108&gt;0," "&amp;CB108,"")</f>
        <v xml:space="preserve">Px. 138/10 (28-18-17)      </v>
      </c>
      <c r="DT102" s="196"/>
      <c r="DU102" s="196"/>
      <c r="DV102" s="196"/>
      <c r="DW102" s="196"/>
      <c r="DX102" s="196"/>
      <c r="DY102" s="196"/>
      <c r="DZ102" s="196"/>
      <c r="EA102" s="196"/>
      <c r="EB102" s="196"/>
      <c r="EC102" s="196"/>
      <c r="ED102" s="196"/>
      <c r="EE102" s="196"/>
      <c r="EF102" s="196"/>
      <c r="EG102" s="196"/>
      <c r="EH102" s="196"/>
      <c r="EI102" s="196"/>
      <c r="EJ102" s="197"/>
      <c r="EK102" s="4"/>
      <c r="EL102" s="4"/>
      <c r="EM102" s="4"/>
      <c r="EN102" s="4"/>
      <c r="EO102" s="4"/>
      <c r="EP102" s="4"/>
      <c r="EQ102" s="35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</row>
    <row r="103" spans="1:192" ht="12.75" hidden="1" customHeight="1" x14ac:dyDescent="0.25">
      <c r="A103" s="2"/>
      <c r="B103" s="2"/>
      <c r="C103" s="2"/>
      <c r="D103" s="300"/>
      <c r="E103" s="190"/>
      <c r="F103" s="190"/>
      <c r="G103" s="190"/>
      <c r="H103" s="190"/>
      <c r="I103" s="190"/>
      <c r="J103" s="190"/>
      <c r="K103" s="190"/>
      <c r="L103" s="190"/>
      <c r="M103" s="190"/>
      <c r="N103" s="190"/>
      <c r="O103" s="190"/>
      <c r="P103" s="190"/>
      <c r="Q103" s="190"/>
      <c r="R103" s="190"/>
      <c r="S103" s="190"/>
      <c r="T103" s="190"/>
      <c r="U103" s="190"/>
      <c r="V103" s="301"/>
      <c r="W103" s="36"/>
      <c r="X103" s="318">
        <f>F63</f>
        <v>0</v>
      </c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4"/>
      <c r="AJ103" s="292">
        <f>O63</f>
        <v>0</v>
      </c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4"/>
      <c r="BB103" s="292">
        <f>Y63</f>
        <v>0</v>
      </c>
      <c r="BC103" s="293"/>
      <c r="BD103" s="293"/>
      <c r="BE103" s="293"/>
      <c r="BF103" s="293"/>
      <c r="BG103" s="293"/>
      <c r="BH103" s="293"/>
      <c r="BI103" s="294"/>
      <c r="BJ103" s="292">
        <f>AF63</f>
        <v>0</v>
      </c>
      <c r="BK103" s="308"/>
      <c r="BL103" s="308"/>
      <c r="BM103" s="308"/>
      <c r="BN103" s="308"/>
      <c r="BO103" s="308"/>
      <c r="BP103" s="308"/>
      <c r="BQ103" s="309"/>
      <c r="BR103" s="292">
        <f>AM63</f>
        <v>0</v>
      </c>
      <c r="BS103" s="308"/>
      <c r="BT103" s="308"/>
      <c r="BU103" s="308"/>
      <c r="BV103" s="308"/>
      <c r="BW103" s="308"/>
      <c r="BX103" s="308"/>
      <c r="BY103" s="309"/>
      <c r="BZ103" s="36"/>
      <c r="CA103" s="20"/>
      <c r="CB103" s="310" t="str">
        <f t="shared" ref="CB103:CB108" si="0">IF(AJ103&gt;0,"PS "&amp;X103&amp;" "&amp;AJ103,"")&amp;IF(BB103&gt;0," ("&amp;BB103&amp;"-"&amp;BJ103&amp;"-"&amp;BR103&amp;")","")</f>
        <v/>
      </c>
      <c r="CC103" s="310"/>
      <c r="CD103" s="310"/>
      <c r="CE103" s="310"/>
      <c r="CF103" s="310"/>
      <c r="CG103" s="310"/>
      <c r="CH103" s="310"/>
      <c r="CI103" s="310"/>
      <c r="CJ103" s="310"/>
      <c r="CK103" s="310"/>
      <c r="CL103" s="310"/>
      <c r="CM103" s="310"/>
      <c r="CN103" s="310"/>
      <c r="CO103" s="310"/>
      <c r="CP103" s="310"/>
      <c r="CQ103" s="310"/>
      <c r="CR103" s="310"/>
      <c r="CS103" s="310"/>
      <c r="CT103" s="310"/>
      <c r="CU103" s="310"/>
      <c r="CV103" s="310"/>
      <c r="CW103" s="310"/>
      <c r="CX103" s="310"/>
      <c r="CY103" s="310"/>
      <c r="CZ103" s="310"/>
      <c r="DA103" s="310"/>
      <c r="DB103" s="310"/>
      <c r="DC103" s="310"/>
      <c r="DD103" s="310"/>
      <c r="DE103" s="310"/>
      <c r="DF103" s="310"/>
      <c r="DG103" s="310"/>
      <c r="DH103" s="310"/>
      <c r="DI103" s="310"/>
      <c r="DJ103" s="310"/>
      <c r="DK103" s="310"/>
      <c r="DL103" s="310"/>
      <c r="DM103" s="310"/>
      <c r="DN103" s="310"/>
      <c r="DO103" s="310"/>
      <c r="DP103" s="310"/>
      <c r="DQ103" s="310"/>
      <c r="DR103" s="2"/>
      <c r="DS103" s="259"/>
      <c r="DT103" s="190"/>
      <c r="DU103" s="190"/>
      <c r="DV103" s="190"/>
      <c r="DW103" s="190"/>
      <c r="DX103" s="190"/>
      <c r="DY103" s="190"/>
      <c r="DZ103" s="190"/>
      <c r="EA103" s="190"/>
      <c r="EB103" s="190"/>
      <c r="EC103" s="190"/>
      <c r="ED103" s="190"/>
      <c r="EE103" s="190"/>
      <c r="EF103" s="190"/>
      <c r="EG103" s="190"/>
      <c r="EH103" s="190"/>
      <c r="EI103" s="190"/>
      <c r="EJ103" s="149"/>
      <c r="EK103" s="4"/>
      <c r="EL103" s="4"/>
      <c r="EM103" s="4"/>
      <c r="EN103" s="4"/>
      <c r="EO103" s="4"/>
      <c r="EP103" s="4"/>
      <c r="EQ103" s="35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</row>
    <row r="104" spans="1:192" ht="12.75" hidden="1" customHeight="1" x14ac:dyDescent="0.25">
      <c r="A104" s="2"/>
      <c r="B104" s="2"/>
      <c r="C104" s="2"/>
      <c r="D104" s="300"/>
      <c r="E104" s="190"/>
      <c r="F104" s="190"/>
      <c r="G104" s="190"/>
      <c r="H104" s="190"/>
      <c r="I104" s="190"/>
      <c r="J104" s="190"/>
      <c r="K104" s="190"/>
      <c r="L104" s="190"/>
      <c r="M104" s="190"/>
      <c r="N104" s="190"/>
      <c r="O104" s="190"/>
      <c r="P104" s="190"/>
      <c r="Q104" s="190"/>
      <c r="R104" s="190"/>
      <c r="S104" s="190"/>
      <c r="T104" s="190"/>
      <c r="U104" s="190"/>
      <c r="V104" s="301"/>
      <c r="W104" s="36"/>
      <c r="X104" s="318">
        <f>AS63</f>
        <v>0</v>
      </c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4"/>
      <c r="AJ104" s="292">
        <f>BB63</f>
        <v>0</v>
      </c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4"/>
      <c r="BB104" s="292">
        <f>BK63</f>
        <v>0</v>
      </c>
      <c r="BC104" s="293"/>
      <c r="BD104" s="293"/>
      <c r="BE104" s="293"/>
      <c r="BF104" s="293"/>
      <c r="BG104" s="293"/>
      <c r="BH104" s="293"/>
      <c r="BI104" s="294"/>
      <c r="BJ104" s="292">
        <f>BR63</f>
        <v>0</v>
      </c>
      <c r="BK104" s="308"/>
      <c r="BL104" s="308"/>
      <c r="BM104" s="308"/>
      <c r="BN104" s="308"/>
      <c r="BO104" s="308"/>
      <c r="BP104" s="308"/>
      <c r="BQ104" s="309"/>
      <c r="BR104" s="292">
        <f>BY63</f>
        <v>0</v>
      </c>
      <c r="BS104" s="308"/>
      <c r="BT104" s="308"/>
      <c r="BU104" s="308"/>
      <c r="BV104" s="308"/>
      <c r="BW104" s="308"/>
      <c r="BX104" s="308"/>
      <c r="BY104" s="309"/>
      <c r="BZ104" s="36"/>
      <c r="CA104" s="20"/>
      <c r="CB104" s="310" t="str">
        <f t="shared" si="0"/>
        <v/>
      </c>
      <c r="CC104" s="310"/>
      <c r="CD104" s="310"/>
      <c r="CE104" s="310"/>
      <c r="CF104" s="310"/>
      <c r="CG104" s="310"/>
      <c r="CH104" s="310"/>
      <c r="CI104" s="310"/>
      <c r="CJ104" s="310"/>
      <c r="CK104" s="310"/>
      <c r="CL104" s="310"/>
      <c r="CM104" s="310"/>
      <c r="CN104" s="310"/>
      <c r="CO104" s="310"/>
      <c r="CP104" s="310"/>
      <c r="CQ104" s="310"/>
      <c r="CR104" s="310"/>
      <c r="CS104" s="310"/>
      <c r="CT104" s="310"/>
      <c r="CU104" s="310"/>
      <c r="CV104" s="310"/>
      <c r="CW104" s="310"/>
      <c r="CX104" s="310"/>
      <c r="CY104" s="310"/>
      <c r="CZ104" s="310"/>
      <c r="DA104" s="310"/>
      <c r="DB104" s="310"/>
      <c r="DC104" s="310"/>
      <c r="DD104" s="310"/>
      <c r="DE104" s="310"/>
      <c r="DF104" s="310"/>
      <c r="DG104" s="310"/>
      <c r="DH104" s="310"/>
      <c r="DI104" s="310"/>
      <c r="DJ104" s="310"/>
      <c r="DK104" s="310"/>
      <c r="DL104" s="310"/>
      <c r="DM104" s="310"/>
      <c r="DN104" s="310"/>
      <c r="DO104" s="310"/>
      <c r="DP104" s="310"/>
      <c r="DQ104" s="310"/>
      <c r="DR104" s="2"/>
      <c r="DS104" s="259"/>
      <c r="DT104" s="190"/>
      <c r="DU104" s="190"/>
      <c r="DV104" s="190"/>
      <c r="DW104" s="190"/>
      <c r="DX104" s="190"/>
      <c r="DY104" s="190"/>
      <c r="DZ104" s="190"/>
      <c r="EA104" s="190"/>
      <c r="EB104" s="190"/>
      <c r="EC104" s="190"/>
      <c r="ED104" s="190"/>
      <c r="EE104" s="190"/>
      <c r="EF104" s="190"/>
      <c r="EG104" s="190"/>
      <c r="EH104" s="190"/>
      <c r="EI104" s="190"/>
      <c r="EJ104" s="149"/>
      <c r="EK104" s="4"/>
      <c r="EL104" s="4"/>
      <c r="EM104" s="4"/>
      <c r="EN104" s="4"/>
      <c r="EO104" s="4"/>
      <c r="EP104" s="4"/>
      <c r="EQ104" s="35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</row>
    <row r="105" spans="1:192" ht="12.75" hidden="1" customHeight="1" x14ac:dyDescent="0.25">
      <c r="A105" s="2"/>
      <c r="B105" s="2"/>
      <c r="C105" s="2"/>
      <c r="D105" s="300"/>
      <c r="E105" s="190"/>
      <c r="F105" s="190"/>
      <c r="G105" s="190"/>
      <c r="H105" s="190"/>
      <c r="I105" s="190"/>
      <c r="J105" s="190"/>
      <c r="K105" s="190"/>
      <c r="L105" s="190"/>
      <c r="M105" s="190"/>
      <c r="N105" s="190"/>
      <c r="O105" s="190"/>
      <c r="P105" s="190"/>
      <c r="Q105" s="190"/>
      <c r="R105" s="190"/>
      <c r="S105" s="190"/>
      <c r="T105" s="190"/>
      <c r="U105" s="190"/>
      <c r="V105" s="301"/>
      <c r="W105" s="36"/>
      <c r="X105" s="318">
        <f>F65</f>
        <v>0</v>
      </c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4"/>
      <c r="AJ105" s="292">
        <f>O65</f>
        <v>0</v>
      </c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4"/>
      <c r="BB105" s="292">
        <f>Y65</f>
        <v>0</v>
      </c>
      <c r="BC105" s="293"/>
      <c r="BD105" s="293"/>
      <c r="BE105" s="293"/>
      <c r="BF105" s="293"/>
      <c r="BG105" s="293"/>
      <c r="BH105" s="293"/>
      <c r="BI105" s="294"/>
      <c r="BJ105" s="292">
        <f>AF65</f>
        <v>0</v>
      </c>
      <c r="BK105" s="308"/>
      <c r="BL105" s="308"/>
      <c r="BM105" s="308"/>
      <c r="BN105" s="308"/>
      <c r="BO105" s="308"/>
      <c r="BP105" s="308"/>
      <c r="BQ105" s="309"/>
      <c r="BR105" s="292">
        <f>AM65</f>
        <v>0</v>
      </c>
      <c r="BS105" s="308"/>
      <c r="BT105" s="308"/>
      <c r="BU105" s="308"/>
      <c r="BV105" s="308"/>
      <c r="BW105" s="308"/>
      <c r="BX105" s="308"/>
      <c r="BY105" s="309"/>
      <c r="BZ105" s="36"/>
      <c r="CA105" s="20"/>
      <c r="CB105" s="310" t="str">
        <f t="shared" si="0"/>
        <v/>
      </c>
      <c r="CC105" s="310"/>
      <c r="CD105" s="310"/>
      <c r="CE105" s="310"/>
      <c r="CF105" s="310"/>
      <c r="CG105" s="310"/>
      <c r="CH105" s="310"/>
      <c r="CI105" s="310"/>
      <c r="CJ105" s="310"/>
      <c r="CK105" s="310"/>
      <c r="CL105" s="310"/>
      <c r="CM105" s="310"/>
      <c r="CN105" s="310"/>
      <c r="CO105" s="310"/>
      <c r="CP105" s="310"/>
      <c r="CQ105" s="310"/>
      <c r="CR105" s="310"/>
      <c r="CS105" s="310"/>
      <c r="CT105" s="310"/>
      <c r="CU105" s="310"/>
      <c r="CV105" s="310"/>
      <c r="CW105" s="310"/>
      <c r="CX105" s="310"/>
      <c r="CY105" s="310"/>
      <c r="CZ105" s="310"/>
      <c r="DA105" s="310"/>
      <c r="DB105" s="310"/>
      <c r="DC105" s="310"/>
      <c r="DD105" s="310"/>
      <c r="DE105" s="310"/>
      <c r="DF105" s="310"/>
      <c r="DG105" s="310"/>
      <c r="DH105" s="310"/>
      <c r="DI105" s="310"/>
      <c r="DJ105" s="310"/>
      <c r="DK105" s="310"/>
      <c r="DL105" s="310"/>
      <c r="DM105" s="310"/>
      <c r="DN105" s="310"/>
      <c r="DO105" s="310"/>
      <c r="DP105" s="310"/>
      <c r="DQ105" s="310"/>
      <c r="DR105" s="2"/>
      <c r="DS105" s="259"/>
      <c r="DT105" s="190"/>
      <c r="DU105" s="190"/>
      <c r="DV105" s="190"/>
      <c r="DW105" s="190"/>
      <c r="DX105" s="190"/>
      <c r="DY105" s="190"/>
      <c r="DZ105" s="190"/>
      <c r="EA105" s="190"/>
      <c r="EB105" s="190"/>
      <c r="EC105" s="190"/>
      <c r="ED105" s="190"/>
      <c r="EE105" s="190"/>
      <c r="EF105" s="190"/>
      <c r="EG105" s="190"/>
      <c r="EH105" s="190"/>
      <c r="EI105" s="190"/>
      <c r="EJ105" s="149"/>
      <c r="EK105" s="4"/>
      <c r="EL105" s="4"/>
      <c r="EM105" s="4"/>
      <c r="EN105" s="4"/>
      <c r="EO105" s="4"/>
      <c r="EP105" s="4"/>
      <c r="EQ105" s="35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</row>
    <row r="106" spans="1:192" ht="12.75" hidden="1" customHeight="1" x14ac:dyDescent="0.25">
      <c r="A106" s="2"/>
      <c r="B106" s="2"/>
      <c r="C106" s="2"/>
      <c r="D106" s="302"/>
      <c r="E106" s="303"/>
      <c r="F106" s="303"/>
      <c r="G106" s="303"/>
      <c r="H106" s="303"/>
      <c r="I106" s="303"/>
      <c r="J106" s="303"/>
      <c r="K106" s="303"/>
      <c r="L106" s="303"/>
      <c r="M106" s="303"/>
      <c r="N106" s="303"/>
      <c r="O106" s="303"/>
      <c r="P106" s="303"/>
      <c r="Q106" s="303"/>
      <c r="R106" s="303"/>
      <c r="S106" s="303"/>
      <c r="T106" s="303"/>
      <c r="U106" s="303"/>
      <c r="V106" s="304"/>
      <c r="W106" s="36"/>
      <c r="X106" s="318">
        <f>AS65</f>
        <v>0</v>
      </c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4"/>
      <c r="AJ106" s="292">
        <f>BB65</f>
        <v>0</v>
      </c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4"/>
      <c r="BB106" s="292">
        <f>BK65</f>
        <v>0</v>
      </c>
      <c r="BC106" s="293"/>
      <c r="BD106" s="293"/>
      <c r="BE106" s="293"/>
      <c r="BF106" s="293"/>
      <c r="BG106" s="293"/>
      <c r="BH106" s="293"/>
      <c r="BI106" s="294"/>
      <c r="BJ106" s="292">
        <f>BR65</f>
        <v>0</v>
      </c>
      <c r="BK106" s="308"/>
      <c r="BL106" s="308"/>
      <c r="BM106" s="308"/>
      <c r="BN106" s="308"/>
      <c r="BO106" s="308"/>
      <c r="BP106" s="308"/>
      <c r="BQ106" s="309"/>
      <c r="BR106" s="292">
        <f>BY65</f>
        <v>0</v>
      </c>
      <c r="BS106" s="308"/>
      <c r="BT106" s="308"/>
      <c r="BU106" s="308"/>
      <c r="BV106" s="308"/>
      <c r="BW106" s="308"/>
      <c r="BX106" s="308"/>
      <c r="BY106" s="309"/>
      <c r="BZ106" s="36"/>
      <c r="CA106" s="20"/>
      <c r="CB106" s="310" t="str">
        <f t="shared" si="0"/>
        <v/>
      </c>
      <c r="CC106" s="310"/>
      <c r="CD106" s="310"/>
      <c r="CE106" s="310"/>
      <c r="CF106" s="310"/>
      <c r="CG106" s="310"/>
      <c r="CH106" s="310"/>
      <c r="CI106" s="310"/>
      <c r="CJ106" s="310"/>
      <c r="CK106" s="310"/>
      <c r="CL106" s="310"/>
      <c r="CM106" s="310"/>
      <c r="CN106" s="310"/>
      <c r="CO106" s="310"/>
      <c r="CP106" s="310"/>
      <c r="CQ106" s="310"/>
      <c r="CR106" s="310"/>
      <c r="CS106" s="310"/>
      <c r="CT106" s="310"/>
      <c r="CU106" s="310"/>
      <c r="CV106" s="310"/>
      <c r="CW106" s="310"/>
      <c r="CX106" s="310"/>
      <c r="CY106" s="310"/>
      <c r="CZ106" s="310"/>
      <c r="DA106" s="310"/>
      <c r="DB106" s="310"/>
      <c r="DC106" s="310"/>
      <c r="DD106" s="310"/>
      <c r="DE106" s="310"/>
      <c r="DF106" s="310"/>
      <c r="DG106" s="310"/>
      <c r="DH106" s="310"/>
      <c r="DI106" s="310"/>
      <c r="DJ106" s="310"/>
      <c r="DK106" s="310"/>
      <c r="DL106" s="310"/>
      <c r="DM106" s="310"/>
      <c r="DN106" s="310"/>
      <c r="DO106" s="310"/>
      <c r="DP106" s="310"/>
      <c r="DQ106" s="310"/>
      <c r="DR106" s="2"/>
      <c r="DS106" s="259"/>
      <c r="DT106" s="190"/>
      <c r="DU106" s="190"/>
      <c r="DV106" s="190"/>
      <c r="DW106" s="190"/>
      <c r="DX106" s="190"/>
      <c r="DY106" s="190"/>
      <c r="DZ106" s="190"/>
      <c r="EA106" s="190"/>
      <c r="EB106" s="190"/>
      <c r="EC106" s="190"/>
      <c r="ED106" s="190"/>
      <c r="EE106" s="190"/>
      <c r="EF106" s="190"/>
      <c r="EG106" s="190"/>
      <c r="EH106" s="190"/>
      <c r="EI106" s="190"/>
      <c r="EJ106" s="149"/>
      <c r="EK106" s="4"/>
      <c r="EL106" s="4"/>
      <c r="EM106" s="4"/>
      <c r="EN106" s="4"/>
      <c r="EO106" s="4"/>
      <c r="EP106" s="4"/>
      <c r="EQ106" s="35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</row>
    <row r="107" spans="1:192" ht="12.75" hidden="1" customHeight="1" x14ac:dyDescent="0.25">
      <c r="A107" s="2"/>
      <c r="B107" s="2"/>
      <c r="C107" s="2"/>
      <c r="D107" s="39"/>
      <c r="E107" s="39"/>
      <c r="F107" s="39"/>
      <c r="G107" s="39"/>
      <c r="H107" s="39"/>
      <c r="I107" s="39"/>
      <c r="J107" s="39"/>
      <c r="K107" s="39"/>
      <c r="L107" s="39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18">
        <f>F67</f>
        <v>0</v>
      </c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4"/>
      <c r="AJ107" s="292">
        <f>O67</f>
        <v>0</v>
      </c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4"/>
      <c r="BB107" s="292">
        <f>Y67</f>
        <v>0</v>
      </c>
      <c r="BC107" s="293"/>
      <c r="BD107" s="293"/>
      <c r="BE107" s="293"/>
      <c r="BF107" s="293"/>
      <c r="BG107" s="293"/>
      <c r="BH107" s="293"/>
      <c r="BI107" s="294"/>
      <c r="BJ107" s="292">
        <f>AF67</f>
        <v>0</v>
      </c>
      <c r="BK107" s="308"/>
      <c r="BL107" s="308"/>
      <c r="BM107" s="308"/>
      <c r="BN107" s="308"/>
      <c r="BO107" s="308"/>
      <c r="BP107" s="308"/>
      <c r="BQ107" s="309"/>
      <c r="BR107" s="292">
        <f>AM67</f>
        <v>0</v>
      </c>
      <c r="BS107" s="308"/>
      <c r="BT107" s="308"/>
      <c r="BU107" s="308"/>
      <c r="BV107" s="308"/>
      <c r="BW107" s="308"/>
      <c r="BX107" s="308"/>
      <c r="BY107" s="309"/>
      <c r="BZ107" s="36"/>
      <c r="CA107" s="20"/>
      <c r="CB107" s="310" t="str">
        <f t="shared" si="0"/>
        <v/>
      </c>
      <c r="CC107" s="310"/>
      <c r="CD107" s="310"/>
      <c r="CE107" s="310"/>
      <c r="CF107" s="310"/>
      <c r="CG107" s="310"/>
      <c r="CH107" s="310"/>
      <c r="CI107" s="310"/>
      <c r="CJ107" s="310"/>
      <c r="CK107" s="310"/>
      <c r="CL107" s="310"/>
      <c r="CM107" s="310"/>
      <c r="CN107" s="310"/>
      <c r="CO107" s="310"/>
      <c r="CP107" s="310"/>
      <c r="CQ107" s="310"/>
      <c r="CR107" s="310"/>
      <c r="CS107" s="310"/>
      <c r="CT107" s="310"/>
      <c r="CU107" s="310"/>
      <c r="CV107" s="310"/>
      <c r="CW107" s="310"/>
      <c r="CX107" s="310"/>
      <c r="CY107" s="310"/>
      <c r="CZ107" s="310"/>
      <c r="DA107" s="310"/>
      <c r="DB107" s="310"/>
      <c r="DC107" s="310"/>
      <c r="DD107" s="310"/>
      <c r="DE107" s="310"/>
      <c r="DF107" s="310"/>
      <c r="DG107" s="310"/>
      <c r="DH107" s="310"/>
      <c r="DI107" s="310"/>
      <c r="DJ107" s="310"/>
      <c r="DK107" s="310"/>
      <c r="DL107" s="310"/>
      <c r="DM107" s="310"/>
      <c r="DN107" s="310"/>
      <c r="DO107" s="310"/>
      <c r="DP107" s="310"/>
      <c r="DQ107" s="310"/>
      <c r="DR107" s="2"/>
      <c r="DS107" s="259"/>
      <c r="DT107" s="190"/>
      <c r="DU107" s="190"/>
      <c r="DV107" s="190"/>
      <c r="DW107" s="190"/>
      <c r="DX107" s="190"/>
      <c r="DY107" s="190"/>
      <c r="DZ107" s="190"/>
      <c r="EA107" s="190"/>
      <c r="EB107" s="190"/>
      <c r="EC107" s="190"/>
      <c r="ED107" s="190"/>
      <c r="EE107" s="190"/>
      <c r="EF107" s="190"/>
      <c r="EG107" s="190"/>
      <c r="EH107" s="190"/>
      <c r="EI107" s="190"/>
      <c r="EJ107" s="149"/>
      <c r="EK107" s="4"/>
      <c r="EL107" s="4"/>
      <c r="EM107" s="4"/>
      <c r="EN107" s="4"/>
      <c r="EO107" s="4"/>
      <c r="EP107" s="4"/>
      <c r="EQ107" s="35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</row>
    <row r="108" spans="1:192" ht="12.75" hidden="1" customHeight="1" x14ac:dyDescent="0.25">
      <c r="A108" s="2"/>
      <c r="B108" s="2"/>
      <c r="C108" s="2"/>
      <c r="D108" s="39"/>
      <c r="E108" s="39"/>
      <c r="F108" s="39"/>
      <c r="G108" s="39"/>
      <c r="H108" s="39"/>
      <c r="I108" s="39"/>
      <c r="J108" s="39"/>
      <c r="K108" s="39"/>
      <c r="L108" s="39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18">
        <f>AS67</f>
        <v>0</v>
      </c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4"/>
      <c r="AJ108" s="292">
        <f>BB67</f>
        <v>0</v>
      </c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4"/>
      <c r="BB108" s="292">
        <f>BK67</f>
        <v>0</v>
      </c>
      <c r="BC108" s="293"/>
      <c r="BD108" s="293"/>
      <c r="BE108" s="293"/>
      <c r="BF108" s="293"/>
      <c r="BG108" s="293"/>
      <c r="BH108" s="293"/>
      <c r="BI108" s="294"/>
      <c r="BJ108" s="292">
        <f>BR67</f>
        <v>0</v>
      </c>
      <c r="BK108" s="308"/>
      <c r="BL108" s="308"/>
      <c r="BM108" s="308"/>
      <c r="BN108" s="308"/>
      <c r="BO108" s="308"/>
      <c r="BP108" s="308"/>
      <c r="BQ108" s="309"/>
      <c r="BR108" s="292">
        <f>BY67</f>
        <v>0</v>
      </c>
      <c r="BS108" s="308"/>
      <c r="BT108" s="308"/>
      <c r="BU108" s="308"/>
      <c r="BV108" s="308"/>
      <c r="BW108" s="308"/>
      <c r="BX108" s="308"/>
      <c r="BY108" s="309"/>
      <c r="BZ108" s="36"/>
      <c r="CA108" s="20"/>
      <c r="CB108" s="310" t="str">
        <f t="shared" si="0"/>
        <v/>
      </c>
      <c r="CC108" s="310"/>
      <c r="CD108" s="310"/>
      <c r="CE108" s="310"/>
      <c r="CF108" s="310"/>
      <c r="CG108" s="310"/>
      <c r="CH108" s="310"/>
      <c r="CI108" s="310"/>
      <c r="CJ108" s="310"/>
      <c r="CK108" s="310"/>
      <c r="CL108" s="310"/>
      <c r="CM108" s="310"/>
      <c r="CN108" s="310"/>
      <c r="CO108" s="310"/>
      <c r="CP108" s="310"/>
      <c r="CQ108" s="310"/>
      <c r="CR108" s="310"/>
      <c r="CS108" s="310"/>
      <c r="CT108" s="310"/>
      <c r="CU108" s="310"/>
      <c r="CV108" s="310"/>
      <c r="CW108" s="310"/>
      <c r="CX108" s="310"/>
      <c r="CY108" s="310"/>
      <c r="CZ108" s="310"/>
      <c r="DA108" s="310"/>
      <c r="DB108" s="310"/>
      <c r="DC108" s="310"/>
      <c r="DD108" s="310"/>
      <c r="DE108" s="310"/>
      <c r="DF108" s="310"/>
      <c r="DG108" s="310"/>
      <c r="DH108" s="310"/>
      <c r="DI108" s="310"/>
      <c r="DJ108" s="310"/>
      <c r="DK108" s="310"/>
      <c r="DL108" s="310"/>
      <c r="DM108" s="310"/>
      <c r="DN108" s="310"/>
      <c r="DO108" s="310"/>
      <c r="DP108" s="310"/>
      <c r="DQ108" s="310"/>
      <c r="DR108" s="2"/>
      <c r="DS108" s="198"/>
      <c r="DT108" s="199"/>
      <c r="DU108" s="199"/>
      <c r="DV108" s="199"/>
      <c r="DW108" s="199"/>
      <c r="DX108" s="199"/>
      <c r="DY108" s="199"/>
      <c r="DZ108" s="199"/>
      <c r="EA108" s="199"/>
      <c r="EB108" s="199"/>
      <c r="EC108" s="199"/>
      <c r="ED108" s="199"/>
      <c r="EE108" s="199"/>
      <c r="EF108" s="199"/>
      <c r="EG108" s="199"/>
      <c r="EH108" s="199"/>
      <c r="EI108" s="199"/>
      <c r="EJ108" s="200"/>
      <c r="EK108" s="4"/>
      <c r="EL108" s="4"/>
      <c r="EM108" s="4"/>
      <c r="EN108" s="4"/>
      <c r="EO108" s="4"/>
      <c r="EP108" s="4"/>
      <c r="EQ108" s="35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</row>
    <row r="109" spans="1:192" ht="12.75" hidden="1" customHeight="1" x14ac:dyDescent="0.25">
      <c r="A109" s="2"/>
      <c r="B109" s="2"/>
      <c r="C109" s="2"/>
      <c r="D109" s="39"/>
      <c r="E109" s="39"/>
      <c r="F109" s="39"/>
      <c r="G109" s="39"/>
      <c r="H109" s="39"/>
      <c r="I109" s="39"/>
      <c r="J109" s="39"/>
      <c r="K109" s="39"/>
      <c r="L109" s="39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36"/>
      <c r="AG109" s="36"/>
      <c r="AH109" s="36"/>
      <c r="AI109" s="36"/>
      <c r="AJ109" s="296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4"/>
      <c r="BB109" s="296"/>
      <c r="BC109" s="293"/>
      <c r="BD109" s="293"/>
      <c r="BE109" s="293"/>
      <c r="BF109" s="293"/>
      <c r="BG109" s="293"/>
      <c r="BH109" s="293"/>
      <c r="BI109" s="294"/>
      <c r="BJ109" s="296"/>
      <c r="BK109" s="315"/>
      <c r="BL109" s="315"/>
      <c r="BM109" s="315"/>
      <c r="BN109" s="315"/>
      <c r="BO109" s="315"/>
      <c r="BP109" s="315"/>
      <c r="BQ109" s="316"/>
      <c r="BR109" s="296"/>
      <c r="BS109" s="315"/>
      <c r="BT109" s="315"/>
      <c r="BU109" s="315"/>
      <c r="BV109" s="315"/>
      <c r="BW109" s="315"/>
      <c r="BX109" s="315"/>
      <c r="BY109" s="316"/>
      <c r="BZ109" s="36"/>
      <c r="CA109" s="20"/>
      <c r="CB109" s="20"/>
      <c r="CC109" s="2"/>
      <c r="CD109" s="2"/>
      <c r="CE109" s="2"/>
      <c r="CF109" s="20"/>
      <c r="CG109" s="34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4"/>
      <c r="EK109" s="4"/>
      <c r="EL109" s="4"/>
      <c r="EM109" s="4"/>
      <c r="EN109" s="4"/>
      <c r="EO109" s="4"/>
      <c r="EP109" s="4"/>
      <c r="EQ109" s="35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</row>
    <row r="110" spans="1:192" ht="12.75" hidden="1" customHeight="1" x14ac:dyDescent="0.25">
      <c r="A110" s="2"/>
      <c r="B110" s="2"/>
      <c r="C110" s="2"/>
      <c r="D110" s="39"/>
      <c r="E110" s="39"/>
      <c r="F110" s="39"/>
      <c r="G110" s="39"/>
      <c r="H110" s="39"/>
      <c r="I110" s="39"/>
      <c r="J110" s="39"/>
      <c r="K110" s="39"/>
      <c r="L110" s="39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36"/>
      <c r="AG110" s="36"/>
      <c r="AH110" s="36"/>
      <c r="AI110" s="36"/>
      <c r="AJ110" s="296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4"/>
      <c r="BB110" s="296"/>
      <c r="BC110" s="293"/>
      <c r="BD110" s="293"/>
      <c r="BE110" s="293"/>
      <c r="BF110" s="293"/>
      <c r="BG110" s="293"/>
      <c r="BH110" s="293"/>
      <c r="BI110" s="294"/>
      <c r="BJ110" s="296"/>
      <c r="BK110" s="315"/>
      <c r="BL110" s="315"/>
      <c r="BM110" s="315"/>
      <c r="BN110" s="315"/>
      <c r="BO110" s="315"/>
      <c r="BP110" s="315"/>
      <c r="BQ110" s="316"/>
      <c r="BR110" s="296"/>
      <c r="BS110" s="315"/>
      <c r="BT110" s="315"/>
      <c r="BU110" s="315"/>
      <c r="BV110" s="315"/>
      <c r="BW110" s="315"/>
      <c r="BX110" s="315"/>
      <c r="BY110" s="316"/>
      <c r="BZ110" s="36"/>
      <c r="CA110" s="20"/>
      <c r="CB110" s="20"/>
      <c r="CC110" s="40"/>
      <c r="CD110" s="2"/>
      <c r="CE110" s="2"/>
      <c r="CF110" s="20"/>
      <c r="CG110" s="34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4"/>
      <c r="EK110" s="4"/>
      <c r="EL110" s="4"/>
      <c r="EM110" s="4"/>
      <c r="EN110" s="4"/>
      <c r="EO110" s="4"/>
      <c r="EP110" s="4"/>
      <c r="EQ110" s="35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</row>
    <row r="111" spans="1:192" ht="12.75" hidden="1" customHeight="1" x14ac:dyDescent="0.25">
      <c r="A111" s="2"/>
      <c r="B111" s="2"/>
      <c r="C111" s="2"/>
      <c r="D111" s="39"/>
      <c r="E111" s="39"/>
      <c r="F111" s="39"/>
      <c r="G111" s="39"/>
      <c r="H111" s="39"/>
      <c r="I111" s="39"/>
      <c r="J111" s="39"/>
      <c r="K111" s="39"/>
      <c r="L111" s="39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295" t="s">
        <v>81</v>
      </c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4"/>
      <c r="AI111" s="36"/>
      <c r="AJ111" s="292" t="str">
        <f>BE46</f>
        <v>13H00</v>
      </c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4"/>
      <c r="BB111" s="292" t="str">
        <f>O46</f>
        <v>PODIUM</v>
      </c>
      <c r="BC111" s="293"/>
      <c r="BD111" s="293"/>
      <c r="BE111" s="293"/>
      <c r="BF111" s="293"/>
      <c r="BG111" s="293"/>
      <c r="BH111" s="293"/>
      <c r="BI111" s="294"/>
      <c r="BJ111" s="292">
        <f>BR46</f>
        <v>0</v>
      </c>
      <c r="BK111" s="308"/>
      <c r="BL111" s="308"/>
      <c r="BM111" s="308"/>
      <c r="BN111" s="308"/>
      <c r="BO111" s="308"/>
      <c r="BP111" s="308"/>
      <c r="BQ111" s="309"/>
      <c r="BR111" s="296"/>
      <c r="BS111" s="315"/>
      <c r="BT111" s="315"/>
      <c r="BU111" s="315"/>
      <c r="BV111" s="315"/>
      <c r="BW111" s="315"/>
      <c r="BX111" s="315"/>
      <c r="BY111" s="316"/>
      <c r="BZ111" s="36"/>
      <c r="CA111" s="20"/>
      <c r="CB111" s="260" t="str">
        <f>IF(AJ111&gt;0,"Doss : "&amp;AJ111,"")&amp;IF(BB111&gt;0," "&amp;BB111,"")&amp;IF(BJ111&gt;0," "&amp;BJ111,"")&amp;IF(AJ112&gt;0," - "&amp;AJ112,"")&amp;IF(BB112&gt;0," "&amp;BB112,"")&amp;IF(BJ112&gt;0," "&amp;BJ112,"")</f>
        <v>Doss : 13H00 PODIUM</v>
      </c>
      <c r="CC111" s="260"/>
      <c r="CD111" s="260"/>
      <c r="CE111" s="260"/>
      <c r="CF111" s="260"/>
      <c r="CG111" s="260"/>
      <c r="CH111" s="260"/>
      <c r="CI111" s="260"/>
      <c r="CJ111" s="260"/>
      <c r="CK111" s="260"/>
      <c r="CL111" s="260"/>
      <c r="CM111" s="260"/>
      <c r="CN111" s="260"/>
      <c r="CO111" s="260"/>
      <c r="CP111" s="260"/>
      <c r="CQ111" s="260"/>
      <c r="CR111" s="260"/>
      <c r="CS111" s="260"/>
      <c r="CT111" s="260"/>
      <c r="CU111" s="260"/>
      <c r="CV111" s="260"/>
      <c r="CW111" s="260"/>
      <c r="CX111" s="260"/>
      <c r="CY111" s="260"/>
      <c r="CZ111" s="260"/>
      <c r="DA111" s="260"/>
      <c r="DB111" s="260"/>
      <c r="DC111" s="260"/>
      <c r="DD111" s="260"/>
      <c r="DE111" s="260"/>
      <c r="DF111" s="260"/>
      <c r="DG111" s="260"/>
      <c r="DH111" s="260"/>
      <c r="DI111" s="260"/>
      <c r="DJ111" s="260"/>
      <c r="DK111" s="260"/>
      <c r="DL111" s="260"/>
      <c r="DM111" s="260"/>
      <c r="DN111" s="260"/>
      <c r="DO111" s="260"/>
      <c r="DP111" s="260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4"/>
      <c r="EK111" s="4"/>
      <c r="EL111" s="4"/>
      <c r="EM111" s="4"/>
      <c r="EN111" s="4"/>
      <c r="EO111" s="4"/>
      <c r="EP111" s="4"/>
      <c r="EQ111" s="35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</row>
    <row r="112" spans="1:192" ht="12.75" hidden="1" customHeight="1" x14ac:dyDescent="0.25">
      <c r="A112" s="2"/>
      <c r="B112" s="2"/>
      <c r="C112" s="2"/>
      <c r="D112" s="39"/>
      <c r="E112" s="39"/>
      <c r="F112" s="39"/>
      <c r="G112" s="39"/>
      <c r="H112" s="39"/>
      <c r="I112" s="39"/>
      <c r="J112" s="39"/>
      <c r="K112" s="39"/>
      <c r="L112" s="39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6"/>
      <c r="AJ112" s="292">
        <f>BE48</f>
        <v>0</v>
      </c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4"/>
      <c r="BB112" s="292">
        <f>O48</f>
        <v>0</v>
      </c>
      <c r="BC112" s="293"/>
      <c r="BD112" s="293"/>
      <c r="BE112" s="293"/>
      <c r="BF112" s="293"/>
      <c r="BG112" s="293"/>
      <c r="BH112" s="293"/>
      <c r="BI112" s="294"/>
      <c r="BJ112" s="292">
        <f>BR48</f>
        <v>0</v>
      </c>
      <c r="BK112" s="308"/>
      <c r="BL112" s="308"/>
      <c r="BM112" s="308"/>
      <c r="BN112" s="308"/>
      <c r="BO112" s="308"/>
      <c r="BP112" s="308"/>
      <c r="BQ112" s="309"/>
      <c r="BR112" s="296">
        <f>BY71</f>
        <v>0</v>
      </c>
      <c r="BS112" s="315"/>
      <c r="BT112" s="315"/>
      <c r="BU112" s="315"/>
      <c r="BV112" s="315"/>
      <c r="BW112" s="315"/>
      <c r="BX112" s="315"/>
      <c r="BY112" s="316"/>
      <c r="BZ112" s="36"/>
      <c r="CA112" s="20"/>
      <c r="CB112" s="260"/>
      <c r="CC112" s="260"/>
      <c r="CD112" s="260"/>
      <c r="CE112" s="260"/>
      <c r="CF112" s="260"/>
      <c r="CG112" s="260"/>
      <c r="CH112" s="260"/>
      <c r="CI112" s="260"/>
      <c r="CJ112" s="260"/>
      <c r="CK112" s="260"/>
      <c r="CL112" s="260"/>
      <c r="CM112" s="260"/>
      <c r="CN112" s="260"/>
      <c r="CO112" s="260"/>
      <c r="CP112" s="260"/>
      <c r="CQ112" s="260"/>
      <c r="CR112" s="260"/>
      <c r="CS112" s="260"/>
      <c r="CT112" s="260"/>
      <c r="CU112" s="260"/>
      <c r="CV112" s="260"/>
      <c r="CW112" s="260"/>
      <c r="CX112" s="260"/>
      <c r="CY112" s="260"/>
      <c r="CZ112" s="260"/>
      <c r="DA112" s="260"/>
      <c r="DB112" s="260"/>
      <c r="DC112" s="260"/>
      <c r="DD112" s="260"/>
      <c r="DE112" s="260"/>
      <c r="DF112" s="260"/>
      <c r="DG112" s="260"/>
      <c r="DH112" s="260"/>
      <c r="DI112" s="260"/>
      <c r="DJ112" s="260"/>
      <c r="DK112" s="260"/>
      <c r="DL112" s="260"/>
      <c r="DM112" s="260"/>
      <c r="DN112" s="260"/>
      <c r="DO112" s="260"/>
      <c r="DP112" s="260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4"/>
      <c r="EK112" s="4"/>
      <c r="EL112" s="4"/>
      <c r="EM112" s="4"/>
      <c r="EN112" s="4"/>
      <c r="EO112" s="4"/>
      <c r="EP112" s="4"/>
      <c r="EQ112" s="35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  <c r="FW112" s="7"/>
      <c r="FX112" s="7"/>
      <c r="FY112" s="7"/>
      <c r="FZ112" s="7"/>
      <c r="GA112" s="7"/>
      <c r="GB112" s="7"/>
      <c r="GC112" s="7"/>
      <c r="GD112" s="7"/>
      <c r="GE112" s="7"/>
      <c r="GF112" s="7"/>
      <c r="GG112" s="7"/>
      <c r="GH112" s="7"/>
      <c r="GI112" s="7"/>
      <c r="GJ112" s="7"/>
    </row>
    <row r="113" spans="1:192" ht="12.75" hidden="1" customHeight="1" x14ac:dyDescent="0.25">
      <c r="A113" s="2"/>
      <c r="B113" s="2"/>
      <c r="C113" s="2"/>
      <c r="D113" s="39"/>
      <c r="E113" s="39"/>
      <c r="F113" s="39"/>
      <c r="G113" s="39"/>
      <c r="H113" s="39"/>
      <c r="I113" s="39"/>
      <c r="J113" s="39"/>
      <c r="K113" s="39"/>
      <c r="L113" s="39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6"/>
      <c r="AJ113" s="296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4"/>
      <c r="BB113" s="296"/>
      <c r="BC113" s="293"/>
      <c r="BD113" s="293"/>
      <c r="BE113" s="293"/>
      <c r="BF113" s="293"/>
      <c r="BG113" s="293"/>
      <c r="BH113" s="293"/>
      <c r="BI113" s="294"/>
      <c r="BJ113" s="296"/>
      <c r="BK113" s="315"/>
      <c r="BL113" s="315"/>
      <c r="BM113" s="315"/>
      <c r="BN113" s="315"/>
      <c r="BO113" s="315"/>
      <c r="BP113" s="315"/>
      <c r="BQ113" s="316"/>
      <c r="BR113" s="296"/>
      <c r="BS113" s="315"/>
      <c r="BT113" s="315"/>
      <c r="BU113" s="315"/>
      <c r="BV113" s="315"/>
      <c r="BW113" s="315"/>
      <c r="BX113" s="315"/>
      <c r="BY113" s="316"/>
      <c r="BZ113" s="36"/>
      <c r="CA113" s="20"/>
      <c r="CB113" s="20"/>
      <c r="CC113" s="2"/>
      <c r="CD113" s="2"/>
      <c r="CE113" s="2"/>
      <c r="CF113" s="20"/>
      <c r="CG113" s="34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4"/>
      <c r="EK113" s="4"/>
      <c r="EL113" s="4"/>
      <c r="EM113" s="4"/>
      <c r="EN113" s="4"/>
      <c r="EO113" s="4"/>
      <c r="EP113" s="4"/>
      <c r="EQ113" s="35"/>
      <c r="ER113" s="7"/>
      <c r="ES113" s="7"/>
      <c r="ET113" s="7"/>
      <c r="EU113" s="7"/>
      <c r="EV113" s="7"/>
      <c r="EW113" s="7"/>
      <c r="EX113" s="7"/>
      <c r="EY113" s="7"/>
      <c r="EZ113" s="7"/>
      <c r="FA113" s="7"/>
      <c r="FB113" s="7"/>
      <c r="FC113" s="7"/>
      <c r="FD113" s="7"/>
      <c r="FE113" s="7"/>
      <c r="FF113" s="7"/>
      <c r="FG113" s="7"/>
      <c r="FH113" s="7"/>
      <c r="FI113" s="7"/>
      <c r="FJ113" s="7"/>
      <c r="FK113" s="7"/>
      <c r="FL113" s="7"/>
      <c r="FM113" s="7"/>
      <c r="FN113" s="7"/>
      <c r="FO113" s="7"/>
      <c r="FP113" s="7"/>
      <c r="FQ113" s="7"/>
      <c r="FR113" s="7"/>
      <c r="FS113" s="7"/>
      <c r="FT113" s="7"/>
      <c r="FU113" s="7"/>
      <c r="FV113" s="7"/>
      <c r="FW113" s="7"/>
      <c r="FX113" s="7"/>
      <c r="FY113" s="7"/>
      <c r="FZ113" s="7"/>
      <c r="GA113" s="7"/>
      <c r="GB113" s="7"/>
      <c r="GC113" s="7"/>
      <c r="GD113" s="7"/>
      <c r="GE113" s="7"/>
      <c r="GF113" s="7"/>
      <c r="GG113" s="7"/>
      <c r="GH113" s="7"/>
      <c r="GI113" s="7"/>
      <c r="GJ113" s="7"/>
    </row>
    <row r="114" spans="1:192" ht="12.75" hidden="1" customHeight="1" x14ac:dyDescent="0.25">
      <c r="A114" s="2"/>
      <c r="B114" s="2"/>
      <c r="C114" s="2"/>
      <c r="D114" s="39"/>
      <c r="E114" s="39"/>
      <c r="F114" s="39"/>
      <c r="G114" s="39"/>
      <c r="H114" s="39"/>
      <c r="I114" s="39"/>
      <c r="J114" s="39"/>
      <c r="K114" s="39"/>
      <c r="L114" s="39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  <c r="AG114" s="36"/>
      <c r="AH114" s="36"/>
      <c r="AI114" s="36"/>
      <c r="AJ114" s="296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4"/>
      <c r="BB114" s="296"/>
      <c r="BC114" s="293"/>
      <c r="BD114" s="293"/>
      <c r="BE114" s="293"/>
      <c r="BF114" s="293"/>
      <c r="BG114" s="293"/>
      <c r="BH114" s="293"/>
      <c r="BI114" s="294"/>
      <c r="BJ114" s="296"/>
      <c r="BK114" s="315"/>
      <c r="BL114" s="315"/>
      <c r="BM114" s="315"/>
      <c r="BN114" s="315"/>
      <c r="BO114" s="315"/>
      <c r="BP114" s="315"/>
      <c r="BQ114" s="316"/>
      <c r="BR114" s="296"/>
      <c r="BS114" s="315"/>
      <c r="BT114" s="315"/>
      <c r="BU114" s="315"/>
      <c r="BV114" s="315"/>
      <c r="BW114" s="315"/>
      <c r="BX114" s="315"/>
      <c r="BY114" s="316"/>
      <c r="BZ114" s="36"/>
      <c r="CA114" s="20"/>
      <c r="CB114" s="20"/>
      <c r="CC114" s="2"/>
      <c r="CD114" s="2"/>
      <c r="CE114" s="2"/>
      <c r="CF114" s="20"/>
      <c r="CG114" s="34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4"/>
      <c r="EK114" s="4"/>
      <c r="EL114" s="4"/>
      <c r="EM114" s="4"/>
      <c r="EN114" s="4"/>
      <c r="EO114" s="4"/>
      <c r="EP114" s="4"/>
      <c r="EQ114" s="35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  <c r="FW114" s="7"/>
      <c r="FX114" s="7"/>
      <c r="FY114" s="7"/>
      <c r="FZ114" s="7"/>
      <c r="GA114" s="7"/>
      <c r="GB114" s="7"/>
      <c r="GC114" s="7"/>
      <c r="GD114" s="7"/>
      <c r="GE114" s="7"/>
      <c r="GF114" s="7"/>
      <c r="GG114" s="7"/>
      <c r="GH114" s="7"/>
      <c r="GI114" s="7"/>
      <c r="GJ114" s="7"/>
    </row>
    <row r="115" spans="1:192" ht="12.75" hidden="1" customHeight="1" x14ac:dyDescent="0.25">
      <c r="A115" s="2"/>
      <c r="B115" s="2"/>
      <c r="C115" s="2"/>
      <c r="D115" s="39"/>
      <c r="E115" s="39"/>
      <c r="F115" s="39"/>
      <c r="G115" s="39"/>
      <c r="H115" s="39"/>
      <c r="I115" s="39"/>
      <c r="J115" s="39"/>
      <c r="K115" s="39"/>
      <c r="L115" s="39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F115" s="36"/>
      <c r="AG115" s="36"/>
      <c r="AH115" s="36"/>
      <c r="AI115" s="36"/>
      <c r="AJ115" s="296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4"/>
      <c r="BB115" s="296"/>
      <c r="BC115" s="293"/>
      <c r="BD115" s="293"/>
      <c r="BE115" s="293"/>
      <c r="BF115" s="293"/>
      <c r="BG115" s="293"/>
      <c r="BH115" s="293"/>
      <c r="BI115" s="294"/>
      <c r="BJ115" s="296"/>
      <c r="BK115" s="315"/>
      <c r="BL115" s="315"/>
      <c r="BM115" s="315"/>
      <c r="BN115" s="315"/>
      <c r="BO115" s="315"/>
      <c r="BP115" s="315"/>
      <c r="BQ115" s="316"/>
      <c r="BR115" s="296"/>
      <c r="BS115" s="315"/>
      <c r="BT115" s="315"/>
      <c r="BU115" s="315"/>
      <c r="BV115" s="315"/>
      <c r="BW115" s="315"/>
      <c r="BX115" s="315"/>
      <c r="BY115" s="316"/>
      <c r="BZ115" s="36"/>
      <c r="CA115" s="20"/>
      <c r="CB115" s="20"/>
      <c r="CC115" s="2"/>
      <c r="CD115" s="2"/>
      <c r="CE115" s="2"/>
      <c r="CF115" s="20"/>
      <c r="CG115" s="34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4"/>
      <c r="EK115" s="4"/>
      <c r="EL115" s="4"/>
      <c r="EM115" s="4"/>
      <c r="EN115" s="4"/>
      <c r="EO115" s="4"/>
      <c r="EP115" s="4"/>
      <c r="EQ115" s="35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7"/>
      <c r="FZ115" s="7"/>
      <c r="GA115" s="7"/>
      <c r="GB115" s="7"/>
      <c r="GC115" s="7"/>
      <c r="GD115" s="7"/>
      <c r="GE115" s="7"/>
      <c r="GF115" s="7"/>
      <c r="GG115" s="7"/>
      <c r="GH115" s="7"/>
      <c r="GI115" s="7"/>
      <c r="GJ115" s="7"/>
    </row>
    <row r="116" spans="1:192" ht="12.75" hidden="1" customHeight="1" x14ac:dyDescent="0.25">
      <c r="A116" s="2"/>
      <c r="B116" s="2"/>
      <c r="C116" s="2"/>
      <c r="D116" s="39"/>
      <c r="E116" s="39"/>
      <c r="F116" s="39"/>
      <c r="G116" s="39"/>
      <c r="H116" s="39"/>
      <c r="I116" s="39"/>
      <c r="J116" s="39"/>
      <c r="K116" s="39"/>
      <c r="L116" s="39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295" t="s">
        <v>82</v>
      </c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4"/>
      <c r="AI116" s="36"/>
      <c r="AJ116" s="292" t="str">
        <f>BE51</f>
        <v>14H00</v>
      </c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4"/>
      <c r="BB116" s="292" t="str">
        <f>O51</f>
        <v>RUE DE LA GERMONIERE</v>
      </c>
      <c r="BC116" s="293"/>
      <c r="BD116" s="293"/>
      <c r="BE116" s="293"/>
      <c r="BF116" s="293"/>
      <c r="BG116" s="293"/>
      <c r="BH116" s="293"/>
      <c r="BI116" s="294"/>
      <c r="BJ116" s="292">
        <f>BR51</f>
        <v>0</v>
      </c>
      <c r="BK116" s="308"/>
      <c r="BL116" s="308"/>
      <c r="BM116" s="308"/>
      <c r="BN116" s="308"/>
      <c r="BO116" s="308"/>
      <c r="BP116" s="308"/>
      <c r="BQ116" s="309"/>
      <c r="BR116" s="296"/>
      <c r="BS116" s="315"/>
      <c r="BT116" s="315"/>
      <c r="BU116" s="315"/>
      <c r="BV116" s="315"/>
      <c r="BW116" s="315"/>
      <c r="BX116" s="315"/>
      <c r="BY116" s="316"/>
      <c r="BZ116" s="36"/>
      <c r="CA116" s="20"/>
      <c r="CB116" s="260" t="str">
        <f>IF(AJ116&gt;0,"Dép : "&amp;AJ116,"")&amp;IF(BB116&gt;0," "&amp;BB116,"")&amp;IF(BJ116&gt;0," "&amp;BJ116,"")&amp;IF(AJ117&gt;0," - "&amp;AJ117,"")&amp;IF(BB117&gt;0," "&amp;BB117,"")&amp;IF(BJ117&gt;0," "&amp;BJ117,"")</f>
        <v>Dép : 14H00 RUE DE LA GERMONIERE</v>
      </c>
      <c r="CC116" s="260"/>
      <c r="CD116" s="260"/>
      <c r="CE116" s="260"/>
      <c r="CF116" s="260"/>
      <c r="CG116" s="260"/>
      <c r="CH116" s="260"/>
      <c r="CI116" s="260"/>
      <c r="CJ116" s="260"/>
      <c r="CK116" s="260"/>
      <c r="CL116" s="260"/>
      <c r="CM116" s="260"/>
      <c r="CN116" s="260"/>
      <c r="CO116" s="260"/>
      <c r="CP116" s="260"/>
      <c r="CQ116" s="260"/>
      <c r="CR116" s="260"/>
      <c r="CS116" s="260"/>
      <c r="CT116" s="260"/>
      <c r="CU116" s="260"/>
      <c r="CV116" s="260"/>
      <c r="CW116" s="260"/>
      <c r="CX116" s="260"/>
      <c r="CY116" s="260"/>
      <c r="CZ116" s="260"/>
      <c r="DA116" s="260"/>
      <c r="DB116" s="260"/>
      <c r="DC116" s="260"/>
      <c r="DD116" s="260"/>
      <c r="DE116" s="260"/>
      <c r="DF116" s="260"/>
      <c r="DG116" s="260"/>
      <c r="DH116" s="260"/>
      <c r="DI116" s="260"/>
      <c r="DJ116" s="260"/>
      <c r="DK116" s="260"/>
      <c r="DL116" s="260"/>
      <c r="DM116" s="260"/>
      <c r="DN116" s="260"/>
      <c r="DO116" s="260"/>
      <c r="DP116" s="260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4"/>
      <c r="EK116" s="4"/>
      <c r="EL116" s="4"/>
      <c r="EM116" s="4"/>
      <c r="EN116" s="4"/>
      <c r="EO116" s="4"/>
      <c r="EP116" s="4"/>
      <c r="EQ116" s="35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</row>
    <row r="117" spans="1:192" ht="12.75" hidden="1" customHeight="1" x14ac:dyDescent="0.25">
      <c r="A117" s="2"/>
      <c r="B117" s="2"/>
      <c r="C117" s="2"/>
      <c r="D117" s="39"/>
      <c r="E117" s="39"/>
      <c r="F117" s="39"/>
      <c r="G117" s="39"/>
      <c r="H117" s="39"/>
      <c r="I117" s="39"/>
      <c r="J117" s="39"/>
      <c r="K117" s="39"/>
      <c r="L117" s="39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295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4"/>
      <c r="AI117" s="36"/>
      <c r="AJ117" s="292">
        <f>BE53</f>
        <v>0</v>
      </c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4"/>
      <c r="BB117" s="292">
        <f>O53</f>
        <v>0</v>
      </c>
      <c r="BC117" s="293"/>
      <c r="BD117" s="293"/>
      <c r="BE117" s="293"/>
      <c r="BF117" s="293"/>
      <c r="BG117" s="293"/>
      <c r="BH117" s="293"/>
      <c r="BI117" s="294"/>
      <c r="BJ117" s="292">
        <f>BR53</f>
        <v>0</v>
      </c>
      <c r="BK117" s="308"/>
      <c r="BL117" s="308"/>
      <c r="BM117" s="308"/>
      <c r="BN117" s="308"/>
      <c r="BO117" s="308"/>
      <c r="BP117" s="308"/>
      <c r="BQ117" s="309"/>
      <c r="BR117" s="296"/>
      <c r="BS117" s="315"/>
      <c r="BT117" s="315"/>
      <c r="BU117" s="315"/>
      <c r="BV117" s="315"/>
      <c r="BW117" s="315"/>
      <c r="BX117" s="315"/>
      <c r="BY117" s="316"/>
      <c r="BZ117" s="36"/>
      <c r="CA117" s="20"/>
      <c r="CB117" s="260"/>
      <c r="CC117" s="260"/>
      <c r="CD117" s="260"/>
      <c r="CE117" s="260"/>
      <c r="CF117" s="260"/>
      <c r="CG117" s="260"/>
      <c r="CH117" s="260"/>
      <c r="CI117" s="260"/>
      <c r="CJ117" s="260"/>
      <c r="CK117" s="260"/>
      <c r="CL117" s="260"/>
      <c r="CM117" s="260"/>
      <c r="CN117" s="260"/>
      <c r="CO117" s="260"/>
      <c r="CP117" s="260"/>
      <c r="CQ117" s="260"/>
      <c r="CR117" s="260"/>
      <c r="CS117" s="260"/>
      <c r="CT117" s="260"/>
      <c r="CU117" s="260"/>
      <c r="CV117" s="260"/>
      <c r="CW117" s="260"/>
      <c r="CX117" s="260"/>
      <c r="CY117" s="260"/>
      <c r="CZ117" s="260"/>
      <c r="DA117" s="260"/>
      <c r="DB117" s="260"/>
      <c r="DC117" s="260"/>
      <c r="DD117" s="260"/>
      <c r="DE117" s="260"/>
      <c r="DF117" s="260"/>
      <c r="DG117" s="260"/>
      <c r="DH117" s="260"/>
      <c r="DI117" s="260"/>
      <c r="DJ117" s="260"/>
      <c r="DK117" s="260"/>
      <c r="DL117" s="260"/>
      <c r="DM117" s="260"/>
      <c r="DN117" s="260"/>
      <c r="DO117" s="260"/>
      <c r="DP117" s="260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4"/>
      <c r="EK117" s="4"/>
      <c r="EL117" s="4"/>
      <c r="EM117" s="4"/>
      <c r="EN117" s="4"/>
      <c r="EO117" s="4"/>
      <c r="EP117" s="4"/>
      <c r="EQ117" s="35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</row>
    <row r="118" spans="1:192" ht="12.75" hidden="1" customHeight="1" x14ac:dyDescent="0.25">
      <c r="A118" s="2"/>
      <c r="B118" s="2"/>
      <c r="C118" s="2"/>
      <c r="D118" s="39"/>
      <c r="E118" s="39"/>
      <c r="F118" s="39"/>
      <c r="G118" s="39"/>
      <c r="H118" s="39"/>
      <c r="I118" s="39"/>
      <c r="J118" s="39"/>
      <c r="K118" s="39"/>
      <c r="L118" s="39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295" t="s">
        <v>83</v>
      </c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4"/>
      <c r="AI118" s="36"/>
      <c r="AJ118" s="319">
        <f>AF22</f>
        <v>7</v>
      </c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4"/>
      <c r="BB118" s="296"/>
      <c r="BC118" s="293"/>
      <c r="BD118" s="293"/>
      <c r="BE118" s="293"/>
      <c r="BF118" s="293"/>
      <c r="BG118" s="293"/>
      <c r="BH118" s="293"/>
      <c r="BI118" s="294"/>
      <c r="BJ118" s="296"/>
      <c r="BK118" s="315"/>
      <c r="BL118" s="315"/>
      <c r="BM118" s="315"/>
      <c r="BN118" s="315"/>
      <c r="BO118" s="315"/>
      <c r="BP118" s="315"/>
      <c r="BQ118" s="316"/>
      <c r="BR118" s="296"/>
      <c r="BS118" s="315"/>
      <c r="BT118" s="315"/>
      <c r="BU118" s="315"/>
      <c r="BV118" s="315"/>
      <c r="BW118" s="315"/>
      <c r="BX118" s="315"/>
      <c r="BY118" s="316"/>
      <c r="BZ118" s="36"/>
      <c r="CA118" s="20"/>
      <c r="CB118" s="20"/>
      <c r="CC118" s="2"/>
      <c r="CD118" s="2"/>
      <c r="CE118" s="2"/>
      <c r="CF118" s="20"/>
      <c r="CG118" s="34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4"/>
      <c r="EK118" s="4"/>
      <c r="EL118" s="4"/>
      <c r="EM118" s="4"/>
      <c r="EN118" s="4"/>
      <c r="EO118" s="4"/>
      <c r="EP118" s="4"/>
      <c r="EQ118" s="35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  <c r="FW118" s="7"/>
      <c r="FX118" s="7"/>
      <c r="FY118" s="7"/>
      <c r="FZ118" s="7"/>
      <c r="GA118" s="7"/>
      <c r="GB118" s="7"/>
      <c r="GC118" s="7"/>
      <c r="GD118" s="7"/>
      <c r="GE118" s="7"/>
      <c r="GF118" s="7"/>
      <c r="GG118" s="7"/>
      <c r="GH118" s="7"/>
      <c r="GI118" s="7"/>
      <c r="GJ118" s="7"/>
    </row>
    <row r="119" spans="1:192" ht="12.75" hidden="1" customHeight="1" x14ac:dyDescent="0.25">
      <c r="A119" s="2"/>
      <c r="B119" s="2"/>
      <c r="C119" s="2"/>
      <c r="D119" s="39"/>
      <c r="E119" s="39"/>
      <c r="F119" s="39"/>
      <c r="G119" s="39"/>
      <c r="H119" s="39"/>
      <c r="I119" s="39"/>
      <c r="J119" s="39"/>
      <c r="K119" s="39"/>
      <c r="L119" s="39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295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4"/>
      <c r="AI119" s="36"/>
      <c r="AJ119" s="296" t="str">
        <f>IF(AL20&gt;0," "&amp;AL20," Par Int.")</f>
        <v xml:space="preserve"> Par Int.</v>
      </c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4"/>
      <c r="BB119" s="296"/>
      <c r="BC119" s="293"/>
      <c r="BD119" s="293"/>
      <c r="BE119" s="293"/>
      <c r="BF119" s="293"/>
      <c r="BG119" s="293"/>
      <c r="BH119" s="293"/>
      <c r="BI119" s="294"/>
      <c r="BJ119" s="296"/>
      <c r="BK119" s="315"/>
      <c r="BL119" s="315"/>
      <c r="BM119" s="315"/>
      <c r="BN119" s="315"/>
      <c r="BO119" s="315"/>
      <c r="BP119" s="315"/>
      <c r="BQ119" s="316"/>
      <c r="BR119" s="296"/>
      <c r="BS119" s="315"/>
      <c r="BT119" s="315"/>
      <c r="BU119" s="315"/>
      <c r="BV119" s="315"/>
      <c r="BW119" s="315"/>
      <c r="BX119" s="315"/>
      <c r="BY119" s="316"/>
      <c r="BZ119" s="36"/>
      <c r="CA119" s="20"/>
      <c r="CB119" s="20"/>
      <c r="CC119" s="2"/>
      <c r="CD119" s="2"/>
      <c r="CE119" s="2"/>
      <c r="CF119" s="20"/>
      <c r="CG119" s="34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4"/>
      <c r="EK119" s="4"/>
      <c r="EL119" s="4"/>
      <c r="EM119" s="4"/>
      <c r="EN119" s="4"/>
      <c r="EO119" s="4"/>
      <c r="EP119" s="4"/>
      <c r="EQ119" s="35"/>
      <c r="ER119" s="7"/>
      <c r="ES119" s="7"/>
      <c r="ET119" s="7"/>
      <c r="EU119" s="7"/>
      <c r="EV119" s="7"/>
      <c r="EW119" s="7"/>
      <c r="EX119" s="7"/>
      <c r="EY119" s="7"/>
      <c r="EZ119" s="7"/>
      <c r="FA119" s="7"/>
      <c r="FB119" s="7"/>
      <c r="FC119" s="7"/>
      <c r="FD119" s="7"/>
      <c r="FE119" s="7"/>
      <c r="FF119" s="7"/>
      <c r="FG119" s="7"/>
      <c r="FH119" s="7"/>
      <c r="FI119" s="7"/>
      <c r="FJ119" s="7"/>
      <c r="FK119" s="7"/>
      <c r="FL119" s="7"/>
      <c r="FM119" s="7"/>
      <c r="FN119" s="7"/>
      <c r="FO119" s="7"/>
      <c r="FP119" s="7"/>
      <c r="FQ119" s="7"/>
      <c r="FR119" s="7"/>
      <c r="FS119" s="7"/>
      <c r="FT119" s="7"/>
      <c r="FU119" s="7"/>
      <c r="FV119" s="7"/>
      <c r="FW119" s="7"/>
      <c r="FX119" s="7"/>
      <c r="FY119" s="7"/>
      <c r="FZ119" s="7"/>
      <c r="GA119" s="7"/>
      <c r="GB119" s="7"/>
      <c r="GC119" s="7"/>
      <c r="GD119" s="7"/>
      <c r="GE119" s="7"/>
      <c r="GF119" s="7"/>
      <c r="GG119" s="7"/>
      <c r="GH119" s="7"/>
      <c r="GI119" s="7"/>
      <c r="GJ119" s="7"/>
    </row>
    <row r="120" spans="1:192" ht="12.75" hidden="1" customHeight="1" x14ac:dyDescent="0.25">
      <c r="A120" s="2"/>
      <c r="B120" s="2"/>
      <c r="C120" s="2"/>
      <c r="D120" s="39"/>
      <c r="E120" s="39"/>
      <c r="F120" s="39"/>
      <c r="G120" s="39"/>
      <c r="H120" s="39"/>
      <c r="I120" s="39"/>
      <c r="J120" s="39"/>
      <c r="K120" s="39"/>
      <c r="L120" s="39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295" t="s">
        <v>84</v>
      </c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4"/>
      <c r="AI120" s="36"/>
      <c r="AJ120" s="296" t="str">
        <f>Y71</f>
        <v>MANU</v>
      </c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4"/>
      <c r="AZ120" s="296" t="str">
        <f>LEFT(AJ120,1)</f>
        <v>M</v>
      </c>
      <c r="BA120" s="294"/>
      <c r="BB120" s="296" t="str">
        <f>AQ71</f>
        <v>LEGROS</v>
      </c>
      <c r="BC120" s="293"/>
      <c r="BD120" s="293"/>
      <c r="BE120" s="293"/>
      <c r="BF120" s="293"/>
      <c r="BG120" s="293"/>
      <c r="BH120" s="293"/>
      <c r="BI120" s="294"/>
      <c r="BJ120" s="296"/>
      <c r="BK120" s="315"/>
      <c r="BL120" s="315"/>
      <c r="BM120" s="315"/>
      <c r="BN120" s="315"/>
      <c r="BO120" s="315"/>
      <c r="BP120" s="315"/>
      <c r="BQ120" s="316"/>
      <c r="BR120" s="36"/>
      <c r="BS120" s="36"/>
      <c r="BT120" s="36"/>
      <c r="BU120" s="36"/>
      <c r="BV120" s="36"/>
      <c r="BW120" s="36"/>
      <c r="BX120" s="36"/>
      <c r="BY120" s="36"/>
      <c r="BZ120" s="36"/>
      <c r="CA120" s="20"/>
      <c r="CB120" s="260" t="str">
        <f>IF(AJ120&gt;0,AZ120&amp;".","")&amp;IF(BB120&gt;0," "&amp;BB120,"")&amp;IF(AJ121&gt;0," : "&amp;AJ121,"")&amp;IF(BB121&gt;0," - "&amp;BB121,"")</f>
        <v>M. LEGROS : 06.10.83.20.09 - CONTACT@CYCLEPOITEVIN86.FR</v>
      </c>
      <c r="CC120" s="260"/>
      <c r="CD120" s="260"/>
      <c r="CE120" s="260"/>
      <c r="CF120" s="260"/>
      <c r="CG120" s="260"/>
      <c r="CH120" s="260"/>
      <c r="CI120" s="260"/>
      <c r="CJ120" s="260"/>
      <c r="CK120" s="260"/>
      <c r="CL120" s="260"/>
      <c r="CM120" s="260"/>
      <c r="CN120" s="260"/>
      <c r="CO120" s="260"/>
      <c r="CP120" s="260"/>
      <c r="CQ120" s="260"/>
      <c r="CR120" s="260"/>
      <c r="CS120" s="260"/>
      <c r="CT120" s="260"/>
      <c r="CU120" s="260"/>
      <c r="CV120" s="260"/>
      <c r="CW120" s="260"/>
      <c r="CX120" s="260"/>
      <c r="CY120" s="260"/>
      <c r="CZ120" s="260"/>
      <c r="DA120" s="260"/>
      <c r="DB120" s="260"/>
      <c r="DC120" s="260"/>
      <c r="DD120" s="260"/>
      <c r="DE120" s="260"/>
      <c r="DF120" s="260"/>
      <c r="DG120" s="260"/>
      <c r="DH120" s="260"/>
      <c r="DI120" s="260"/>
      <c r="DJ120" s="260"/>
      <c r="DK120" s="260"/>
      <c r="DL120" s="260"/>
      <c r="DM120" s="260"/>
      <c r="DN120" s="260"/>
      <c r="DO120" s="260"/>
      <c r="DP120" s="260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4"/>
      <c r="EK120" s="4"/>
      <c r="EL120" s="4"/>
      <c r="EM120" s="4"/>
      <c r="EN120" s="4"/>
      <c r="EO120" s="4"/>
      <c r="EP120" s="4"/>
      <c r="EQ120" s="35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  <c r="FW120" s="7"/>
      <c r="FX120" s="7"/>
      <c r="FY120" s="7"/>
      <c r="FZ120" s="7"/>
      <c r="GA120" s="7"/>
      <c r="GB120" s="7"/>
      <c r="GC120" s="7"/>
      <c r="GD120" s="7"/>
      <c r="GE120" s="7"/>
      <c r="GF120" s="7"/>
      <c r="GG120" s="7"/>
      <c r="GH120" s="7"/>
      <c r="GI120" s="7"/>
      <c r="GJ120" s="7"/>
    </row>
    <row r="121" spans="1:192" ht="12.75" hidden="1" customHeight="1" x14ac:dyDescent="0.25">
      <c r="A121" s="2"/>
      <c r="B121" s="2"/>
      <c r="C121" s="2"/>
      <c r="D121" s="39"/>
      <c r="E121" s="39"/>
      <c r="F121" s="39"/>
      <c r="G121" s="39"/>
      <c r="H121" s="39"/>
      <c r="I121" s="39"/>
      <c r="J121" s="39"/>
      <c r="K121" s="39"/>
      <c r="L121" s="39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/>
      <c r="AG121" s="36"/>
      <c r="AH121" s="36"/>
      <c r="AI121" s="36"/>
      <c r="AJ121" s="292" t="str">
        <f>O73</f>
        <v>06.10.83.20.09</v>
      </c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4"/>
      <c r="BB121" s="292" t="str">
        <f>O75</f>
        <v>CONTACT@CYCLEPOITEVIN86.FR</v>
      </c>
      <c r="BC121" s="293"/>
      <c r="BD121" s="293"/>
      <c r="BE121" s="293"/>
      <c r="BF121" s="293"/>
      <c r="BG121" s="293"/>
      <c r="BH121" s="293"/>
      <c r="BI121" s="294"/>
      <c r="BJ121" s="332"/>
      <c r="BK121" s="333"/>
      <c r="BL121" s="333"/>
      <c r="BM121" s="333"/>
      <c r="BN121" s="333"/>
      <c r="BO121" s="333"/>
      <c r="BP121" s="333"/>
      <c r="BQ121" s="334"/>
      <c r="BR121" s="36"/>
      <c r="BS121" s="36"/>
      <c r="BT121" s="36"/>
      <c r="BU121" s="36"/>
      <c r="BV121" s="36"/>
      <c r="BW121" s="36"/>
      <c r="BX121" s="36"/>
      <c r="BY121" s="36"/>
      <c r="BZ121" s="36"/>
      <c r="CA121" s="20"/>
      <c r="CB121" s="260"/>
      <c r="CC121" s="260"/>
      <c r="CD121" s="260"/>
      <c r="CE121" s="260"/>
      <c r="CF121" s="260"/>
      <c r="CG121" s="260"/>
      <c r="CH121" s="260"/>
      <c r="CI121" s="260"/>
      <c r="CJ121" s="260"/>
      <c r="CK121" s="260"/>
      <c r="CL121" s="260"/>
      <c r="CM121" s="260"/>
      <c r="CN121" s="260"/>
      <c r="CO121" s="260"/>
      <c r="CP121" s="260"/>
      <c r="CQ121" s="260"/>
      <c r="CR121" s="260"/>
      <c r="CS121" s="260"/>
      <c r="CT121" s="260"/>
      <c r="CU121" s="260"/>
      <c r="CV121" s="260"/>
      <c r="CW121" s="260"/>
      <c r="CX121" s="260"/>
      <c r="CY121" s="260"/>
      <c r="CZ121" s="260"/>
      <c r="DA121" s="260"/>
      <c r="DB121" s="260"/>
      <c r="DC121" s="260"/>
      <c r="DD121" s="260"/>
      <c r="DE121" s="260"/>
      <c r="DF121" s="260"/>
      <c r="DG121" s="260"/>
      <c r="DH121" s="260"/>
      <c r="DI121" s="260"/>
      <c r="DJ121" s="260"/>
      <c r="DK121" s="260"/>
      <c r="DL121" s="260"/>
      <c r="DM121" s="260"/>
      <c r="DN121" s="260"/>
      <c r="DO121" s="260"/>
      <c r="DP121" s="260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4"/>
      <c r="EK121" s="4"/>
      <c r="EL121" s="4"/>
      <c r="EM121" s="4"/>
      <c r="EN121" s="4"/>
      <c r="EO121" s="4"/>
      <c r="EP121" s="4"/>
      <c r="EQ121" s="35"/>
      <c r="ER121" s="7"/>
      <c r="ES121" s="7"/>
      <c r="ET121" s="7"/>
      <c r="EU121" s="7"/>
      <c r="EV121" s="7"/>
      <c r="EW121" s="7"/>
      <c r="EX121" s="7"/>
      <c r="EY121" s="7"/>
      <c r="EZ121" s="7"/>
      <c r="FA121" s="7"/>
      <c r="FB121" s="7"/>
      <c r="FC121" s="7"/>
      <c r="FD121" s="7"/>
      <c r="FE121" s="7"/>
      <c r="FF121" s="7"/>
      <c r="FG121" s="7"/>
      <c r="FH121" s="7"/>
      <c r="FI121" s="7"/>
      <c r="FJ121" s="7"/>
      <c r="FK121" s="7"/>
      <c r="FL121" s="7"/>
      <c r="FM121" s="7"/>
      <c r="FN121" s="7"/>
      <c r="FO121" s="7"/>
      <c r="FP121" s="7"/>
      <c r="FQ121" s="7"/>
      <c r="FR121" s="7"/>
      <c r="FS121" s="7"/>
      <c r="FT121" s="7"/>
      <c r="FU121" s="7"/>
      <c r="FV121" s="7"/>
      <c r="FW121" s="7"/>
      <c r="FX121" s="7"/>
      <c r="FY121" s="7"/>
      <c r="FZ121" s="7"/>
      <c r="GA121" s="7"/>
      <c r="GB121" s="7"/>
      <c r="GC121" s="7"/>
      <c r="GD121" s="7"/>
      <c r="GE121" s="7"/>
      <c r="GF121" s="7"/>
      <c r="GG121" s="7"/>
      <c r="GH121" s="7"/>
      <c r="GI121" s="7"/>
      <c r="GJ121" s="7"/>
    </row>
    <row r="122" spans="1:19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133"/>
      <c r="AK122" s="115"/>
      <c r="AL122" s="115"/>
      <c r="AM122" s="115"/>
      <c r="AN122" s="115"/>
      <c r="AO122" s="115"/>
      <c r="AP122" s="115"/>
      <c r="AQ122" s="115"/>
      <c r="AR122" s="115"/>
      <c r="AS122" s="115"/>
      <c r="AT122" s="115"/>
      <c r="AU122" s="115"/>
      <c r="AV122" s="115"/>
      <c r="AW122" s="115"/>
      <c r="AX122" s="115"/>
      <c r="AY122" s="115"/>
      <c r="AZ122" s="115"/>
      <c r="BA122" s="116"/>
      <c r="BB122" s="133"/>
      <c r="BC122" s="115"/>
      <c r="BD122" s="115"/>
      <c r="BE122" s="115"/>
      <c r="BF122" s="115"/>
      <c r="BG122" s="115"/>
      <c r="BH122" s="115"/>
      <c r="BI122" s="116"/>
      <c r="BJ122" s="180"/>
      <c r="BK122" s="180"/>
      <c r="BL122" s="180"/>
      <c r="BM122" s="180"/>
      <c r="BN122" s="180"/>
      <c r="BO122" s="180"/>
      <c r="BP122" s="180"/>
      <c r="BQ122" s="18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"/>
      <c r="CD122" s="2"/>
      <c r="CE122" s="2"/>
      <c r="CF122" s="20"/>
      <c r="CG122" s="34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4"/>
      <c r="EK122" s="4"/>
      <c r="EL122" s="4"/>
      <c r="EM122" s="4"/>
      <c r="EN122" s="4"/>
      <c r="EO122" s="4"/>
      <c r="EP122" s="4"/>
      <c r="EQ122" s="35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  <c r="FW122" s="7"/>
      <c r="FX122" s="7"/>
      <c r="FY122" s="7"/>
      <c r="FZ122" s="7"/>
      <c r="GA122" s="7"/>
      <c r="GB122" s="7"/>
      <c r="GC122" s="7"/>
      <c r="GD122" s="7"/>
      <c r="GE122" s="7"/>
      <c r="GF122" s="7"/>
      <c r="GG122" s="7"/>
      <c r="GH122" s="7"/>
      <c r="GI122" s="7"/>
      <c r="GJ122" s="7"/>
    </row>
    <row r="123" spans="1:192" ht="12.75" customHeight="1" x14ac:dyDescent="0.25">
      <c r="A123" s="2"/>
      <c r="B123" s="2"/>
      <c r="C123" s="330" t="s">
        <v>172</v>
      </c>
      <c r="D123" s="330"/>
      <c r="E123" s="330"/>
      <c r="F123" s="330"/>
      <c r="G123" s="330"/>
      <c r="H123" s="330"/>
      <c r="I123" s="330"/>
      <c r="J123" s="330"/>
      <c r="K123" s="330"/>
      <c r="L123" s="330"/>
      <c r="M123" s="330"/>
      <c r="N123" s="330"/>
      <c r="O123" s="330"/>
      <c r="P123" s="330"/>
      <c r="Q123" s="330"/>
      <c r="R123" s="330"/>
      <c r="S123" s="330"/>
      <c r="T123" s="330"/>
      <c r="U123" s="330"/>
      <c r="V123" s="330"/>
      <c r="W123" s="330"/>
      <c r="X123" s="330"/>
      <c r="Y123" s="330"/>
      <c r="Z123" s="330"/>
      <c r="AA123" s="330"/>
      <c r="AB123" s="330"/>
      <c r="AC123" s="330"/>
      <c r="AD123" s="330"/>
      <c r="AE123" s="330"/>
      <c r="AF123" s="330"/>
      <c r="AG123" s="330"/>
      <c r="AH123" s="330"/>
      <c r="AI123" s="330"/>
      <c r="AJ123" s="330"/>
      <c r="AK123" s="330"/>
      <c r="AL123" s="330"/>
      <c r="AM123" s="330"/>
      <c r="AN123" s="330"/>
      <c r="AO123" s="330"/>
      <c r="AP123" s="330"/>
      <c r="AQ123" s="330"/>
      <c r="AR123" s="330"/>
      <c r="AS123" s="330"/>
      <c r="AT123" s="330"/>
      <c r="AU123" s="330"/>
      <c r="AV123" s="330"/>
      <c r="AW123" s="330"/>
      <c r="AX123" s="330"/>
      <c r="AY123" s="330"/>
      <c r="AZ123" s="330"/>
      <c r="BA123" s="330"/>
      <c r="BB123" s="330"/>
      <c r="BC123" s="330"/>
      <c r="BD123" s="330"/>
      <c r="BE123" s="330"/>
      <c r="BF123" s="330"/>
      <c r="BG123" s="330"/>
      <c r="BH123" s="330"/>
      <c r="BI123" s="330"/>
      <c r="BJ123" s="330"/>
      <c r="BK123" s="330"/>
      <c r="BL123" s="330"/>
      <c r="BM123" s="330"/>
      <c r="BN123" s="330"/>
      <c r="BO123" s="330"/>
      <c r="BP123" s="330"/>
      <c r="BQ123" s="330"/>
      <c r="BR123" s="330"/>
      <c r="BS123" s="330"/>
      <c r="BT123" s="330"/>
      <c r="BU123" s="330"/>
      <c r="BV123" s="330"/>
      <c r="BW123" s="330"/>
      <c r="BX123" s="330"/>
      <c r="BY123" s="330"/>
      <c r="BZ123" s="330"/>
      <c r="CA123" s="330"/>
      <c r="CB123" s="20"/>
      <c r="CC123" s="2"/>
      <c r="CD123" s="2"/>
      <c r="CE123" s="2"/>
      <c r="CF123" s="20"/>
      <c r="CG123" s="34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4"/>
      <c r="EK123" s="4"/>
      <c r="EL123" s="4"/>
      <c r="EM123" s="4"/>
      <c r="EN123" s="4"/>
      <c r="EO123" s="4"/>
      <c r="EP123" s="4"/>
      <c r="EQ123" s="35"/>
      <c r="ER123" s="7"/>
      <c r="ES123" s="7"/>
      <c r="ET123" s="7"/>
      <c r="EU123" s="7"/>
      <c r="EV123" s="7"/>
      <c r="EW123" s="7"/>
      <c r="EX123" s="7"/>
      <c r="EY123" s="7"/>
      <c r="EZ123" s="7"/>
      <c r="FA123" s="7"/>
      <c r="FB123" s="7"/>
      <c r="FC123" s="7"/>
      <c r="FD123" s="7"/>
      <c r="FE123" s="7"/>
      <c r="FF123" s="7"/>
      <c r="FG123" s="7"/>
      <c r="FH123" s="7"/>
      <c r="FI123" s="7"/>
      <c r="FJ123" s="7"/>
      <c r="FK123" s="7"/>
      <c r="FL123" s="7"/>
      <c r="FM123" s="7"/>
      <c r="FN123" s="7"/>
      <c r="FO123" s="7"/>
      <c r="FP123" s="7"/>
      <c r="FQ123" s="7"/>
      <c r="FR123" s="7"/>
      <c r="FS123" s="7"/>
      <c r="FT123" s="7"/>
      <c r="FU123" s="7"/>
      <c r="FV123" s="7"/>
      <c r="FW123" s="7"/>
      <c r="FX123" s="7"/>
      <c r="FY123" s="7"/>
      <c r="FZ123" s="7"/>
      <c r="GA123" s="7"/>
      <c r="GB123" s="7"/>
      <c r="GC123" s="7"/>
      <c r="GD123" s="7"/>
      <c r="GE123" s="7"/>
      <c r="GF123" s="7"/>
      <c r="GG123" s="7"/>
      <c r="GH123" s="7"/>
      <c r="GI123" s="7"/>
      <c r="GJ123" s="7"/>
    </row>
    <row r="124" spans="1:192" ht="12.75" customHeight="1" x14ac:dyDescent="0.25">
      <c r="A124" s="2"/>
      <c r="B124" s="2"/>
      <c r="C124" s="330"/>
      <c r="D124" s="330"/>
      <c r="E124" s="330"/>
      <c r="F124" s="330"/>
      <c r="G124" s="330"/>
      <c r="H124" s="330"/>
      <c r="I124" s="330"/>
      <c r="J124" s="330"/>
      <c r="K124" s="330"/>
      <c r="L124" s="330"/>
      <c r="M124" s="330"/>
      <c r="N124" s="330"/>
      <c r="O124" s="330"/>
      <c r="P124" s="330"/>
      <c r="Q124" s="330"/>
      <c r="R124" s="330"/>
      <c r="S124" s="330"/>
      <c r="T124" s="330"/>
      <c r="U124" s="330"/>
      <c r="V124" s="330"/>
      <c r="W124" s="330"/>
      <c r="X124" s="330"/>
      <c r="Y124" s="330"/>
      <c r="Z124" s="330"/>
      <c r="AA124" s="330"/>
      <c r="AB124" s="330"/>
      <c r="AC124" s="330"/>
      <c r="AD124" s="330"/>
      <c r="AE124" s="330"/>
      <c r="AF124" s="330"/>
      <c r="AG124" s="330"/>
      <c r="AH124" s="330"/>
      <c r="AI124" s="330"/>
      <c r="AJ124" s="330"/>
      <c r="AK124" s="330"/>
      <c r="AL124" s="330"/>
      <c r="AM124" s="330"/>
      <c r="AN124" s="330"/>
      <c r="AO124" s="330"/>
      <c r="AP124" s="330"/>
      <c r="AQ124" s="330"/>
      <c r="AR124" s="330"/>
      <c r="AS124" s="330"/>
      <c r="AT124" s="330"/>
      <c r="AU124" s="330"/>
      <c r="AV124" s="330"/>
      <c r="AW124" s="330"/>
      <c r="AX124" s="330"/>
      <c r="AY124" s="330"/>
      <c r="AZ124" s="330"/>
      <c r="BA124" s="330"/>
      <c r="BB124" s="330"/>
      <c r="BC124" s="330"/>
      <c r="BD124" s="330"/>
      <c r="BE124" s="330"/>
      <c r="BF124" s="330"/>
      <c r="BG124" s="330"/>
      <c r="BH124" s="330"/>
      <c r="BI124" s="330"/>
      <c r="BJ124" s="330"/>
      <c r="BK124" s="330"/>
      <c r="BL124" s="330"/>
      <c r="BM124" s="330"/>
      <c r="BN124" s="330"/>
      <c r="BO124" s="330"/>
      <c r="BP124" s="330"/>
      <c r="BQ124" s="330"/>
      <c r="BR124" s="330"/>
      <c r="BS124" s="330"/>
      <c r="BT124" s="330"/>
      <c r="BU124" s="330"/>
      <c r="BV124" s="330"/>
      <c r="BW124" s="330"/>
      <c r="BX124" s="330"/>
      <c r="BY124" s="330"/>
      <c r="BZ124" s="330"/>
      <c r="CA124" s="330"/>
      <c r="CB124" s="20"/>
      <c r="CC124" s="2"/>
      <c r="CD124" s="2"/>
      <c r="CE124" s="2"/>
      <c r="CF124" s="20"/>
      <c r="CG124" s="34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4"/>
      <c r="EK124" s="4"/>
      <c r="EL124" s="4"/>
      <c r="EM124" s="4"/>
      <c r="EN124" s="4"/>
      <c r="EO124" s="4"/>
      <c r="EP124" s="4"/>
      <c r="EQ124" s="35"/>
      <c r="ER124" s="7"/>
      <c r="ES124" s="7"/>
      <c r="ET124" s="7"/>
      <c r="EU124" s="7"/>
      <c r="EV124" s="7"/>
      <c r="EW124" s="7"/>
      <c r="EX124" s="7"/>
      <c r="EY124" s="7"/>
      <c r="EZ124" s="7"/>
      <c r="FA124" s="7"/>
      <c r="FB124" s="7"/>
      <c r="FC124" s="7"/>
      <c r="FD124" s="7"/>
      <c r="FE124" s="7"/>
      <c r="FF124" s="7"/>
      <c r="FG124" s="7"/>
      <c r="FH124" s="7"/>
      <c r="FI124" s="7"/>
      <c r="FJ124" s="7"/>
      <c r="FK124" s="7"/>
      <c r="FL124" s="7"/>
      <c r="FM124" s="7"/>
      <c r="FN124" s="7"/>
      <c r="FO124" s="7"/>
      <c r="FP124" s="7"/>
      <c r="FQ124" s="7"/>
      <c r="FR124" s="7"/>
      <c r="FS124" s="7"/>
      <c r="FT124" s="7"/>
      <c r="FU124" s="7"/>
      <c r="FV124" s="7"/>
      <c r="FW124" s="7"/>
      <c r="FX124" s="7"/>
      <c r="FY124" s="7"/>
      <c r="FZ124" s="7"/>
      <c r="GA124" s="7"/>
      <c r="GB124" s="7"/>
      <c r="GC124" s="7"/>
      <c r="GD124" s="7"/>
      <c r="GE124" s="7"/>
      <c r="GF124" s="7"/>
      <c r="GG124" s="7"/>
      <c r="GH124" s="7"/>
      <c r="GI124" s="7"/>
      <c r="GJ124" s="7"/>
    </row>
    <row r="125" spans="1:19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"/>
      <c r="CD125" s="2"/>
      <c r="CE125" s="2"/>
      <c r="CF125" s="20"/>
      <c r="CG125" s="34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4"/>
      <c r="EK125" s="4"/>
      <c r="EL125" s="4"/>
      <c r="EM125" s="4"/>
      <c r="EN125" s="4"/>
      <c r="EO125" s="4"/>
      <c r="EP125" s="4"/>
      <c r="EQ125" s="35"/>
      <c r="ER125" s="7"/>
      <c r="ES125" s="7"/>
      <c r="ET125" s="7"/>
      <c r="EU125" s="7"/>
      <c r="EV125" s="7"/>
      <c r="EW125" s="7"/>
      <c r="EX125" s="7"/>
      <c r="EY125" s="7"/>
      <c r="EZ125" s="7"/>
      <c r="FA125" s="7"/>
      <c r="FB125" s="7"/>
      <c r="FC125" s="7"/>
      <c r="FD125" s="7"/>
      <c r="FE125" s="7"/>
      <c r="FF125" s="7"/>
      <c r="FG125" s="7"/>
      <c r="FH125" s="7"/>
      <c r="FI125" s="7"/>
      <c r="FJ125" s="7"/>
      <c r="FK125" s="7"/>
      <c r="FL125" s="7"/>
      <c r="FM125" s="7"/>
      <c r="FN125" s="7"/>
      <c r="FO125" s="7"/>
      <c r="FP125" s="7"/>
      <c r="FQ125" s="7"/>
      <c r="FR125" s="7"/>
      <c r="FS125" s="7"/>
      <c r="FT125" s="7"/>
      <c r="FU125" s="7"/>
      <c r="FV125" s="7"/>
      <c r="FW125" s="7"/>
      <c r="FX125" s="7"/>
      <c r="FY125" s="7"/>
      <c r="FZ125" s="7"/>
      <c r="GA125" s="7"/>
      <c r="GB125" s="7"/>
      <c r="GC125" s="7"/>
      <c r="GD125" s="7"/>
      <c r="GE125" s="7"/>
      <c r="GF125" s="7"/>
      <c r="GG125" s="7"/>
      <c r="GH125" s="7"/>
      <c r="GI125" s="7"/>
      <c r="GJ125" s="7"/>
    </row>
    <row r="126" spans="1:19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"/>
      <c r="CD126" s="2"/>
      <c r="CE126" s="2"/>
      <c r="CF126" s="20"/>
      <c r="CG126" s="34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4"/>
      <c r="EK126" s="4"/>
      <c r="EL126" s="4"/>
      <c r="EM126" s="4"/>
      <c r="EN126" s="4"/>
      <c r="EO126" s="4"/>
      <c r="EP126" s="4"/>
      <c r="EQ126" s="35"/>
      <c r="ER126" s="7"/>
      <c r="ES126" s="7"/>
      <c r="ET126" s="7"/>
      <c r="EU126" s="7"/>
      <c r="EV126" s="7"/>
      <c r="EW126" s="7"/>
      <c r="EX126" s="7"/>
      <c r="EY126" s="7"/>
      <c r="EZ126" s="7"/>
      <c r="FA126" s="7"/>
      <c r="FB126" s="7"/>
      <c r="FC126" s="7"/>
      <c r="FD126" s="7"/>
      <c r="FE126" s="7"/>
      <c r="FF126" s="7"/>
      <c r="FG126" s="7"/>
      <c r="FH126" s="7"/>
      <c r="FI126" s="7"/>
      <c r="FJ126" s="7"/>
      <c r="FK126" s="7"/>
      <c r="FL126" s="7"/>
      <c r="FM126" s="7"/>
      <c r="FN126" s="7"/>
      <c r="FO126" s="7"/>
      <c r="FP126" s="7"/>
      <c r="FQ126" s="7"/>
      <c r="FR126" s="7"/>
      <c r="FS126" s="7"/>
      <c r="FT126" s="7"/>
      <c r="FU126" s="7"/>
      <c r="FV126" s="7"/>
      <c r="FW126" s="7"/>
      <c r="FX126" s="7"/>
      <c r="FY126" s="7"/>
      <c r="FZ126" s="7"/>
      <c r="GA126" s="7"/>
      <c r="GB126" s="7"/>
      <c r="GC126" s="7"/>
      <c r="GD126" s="7"/>
      <c r="GE126" s="7"/>
      <c r="GF126" s="7"/>
      <c r="GG126" s="7"/>
      <c r="GH126" s="7"/>
      <c r="GI126" s="7"/>
      <c r="GJ126" s="7"/>
    </row>
    <row r="127" spans="1:192" ht="12.75" customHeight="1" x14ac:dyDescent="0.25">
      <c r="A127" s="2"/>
      <c r="B127" s="2"/>
      <c r="C127" s="331" t="str">
        <f>BJ91&amp;" "&amp;CHAR(10)&amp;CB92&amp;" "&amp;CHAR(10)&amp;CB93&amp;" "&amp;CHAR(10)&amp;CB94&amp;" "&amp;CHAR(10)&amp;CB95&amp;" "&amp;CHAR(10)&amp;CF96&amp;CHAR(10)&amp;DS102&amp;" "&amp;CHAR(10)&amp;CB111&amp;" "&amp;CHAR(10)&amp;CB116&amp;" "&amp;CHAR(10)&amp;"Eng : "&amp;AJ118&amp;"€"&amp;AJ119&amp;" "&amp;CHAR(10)&amp;CB120</f>
        <v>DIMANCHE 24 AOÛT 
MONTAMISE 
PRIX DE LA GERMONIERE 
CYCLE POITEVIN 
U17 
Dis. 67.68 km (12 trs) 
Px. 138/10 (28-18-17)       
Doss : 13H00 PODIUM 
Dép : 14H00 RUE DE LA GERMONIERE 
Eng : 7€ Par Int. 
M. LEGROS : 06.10.83.20.09 - CONTACT@CYCLEPOITEVIN86.FR</v>
      </c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1"/>
      <c r="AE127" s="331"/>
      <c r="AF127" s="331"/>
      <c r="AG127" s="331"/>
      <c r="AH127" s="331"/>
      <c r="AI127" s="331"/>
      <c r="AJ127" s="331"/>
      <c r="AK127" s="331"/>
      <c r="AL127" s="331"/>
      <c r="AM127" s="331"/>
      <c r="AN127" s="331"/>
      <c r="AO127" s="331"/>
      <c r="AP127" s="331"/>
      <c r="AQ127" s="331"/>
      <c r="AR127" s="331"/>
      <c r="AS127" s="331"/>
      <c r="AT127" s="331"/>
      <c r="AU127" s="331"/>
      <c r="AV127" s="331"/>
      <c r="AW127" s="331"/>
      <c r="AX127" s="331"/>
      <c r="AY127" s="331"/>
      <c r="AZ127" s="331"/>
      <c r="BA127" s="331"/>
      <c r="BB127" s="331"/>
      <c r="BC127" s="331"/>
      <c r="BD127" s="331"/>
      <c r="BE127" s="331"/>
      <c r="BF127" s="331"/>
      <c r="BG127" s="331"/>
      <c r="BH127" s="331"/>
      <c r="BI127" s="331"/>
      <c r="BJ127" s="331"/>
      <c r="BK127" s="331"/>
      <c r="BL127" s="331"/>
      <c r="BM127" s="331"/>
      <c r="BN127" s="331"/>
      <c r="BO127" s="331"/>
      <c r="BP127" s="331"/>
      <c r="BQ127" s="331"/>
      <c r="BR127" s="331"/>
      <c r="BS127" s="331"/>
      <c r="BT127" s="331"/>
      <c r="BU127" s="331"/>
      <c r="BV127" s="331"/>
      <c r="BW127" s="331"/>
      <c r="BX127" s="331"/>
      <c r="BY127" s="331"/>
      <c r="BZ127" s="331"/>
      <c r="CA127" s="331"/>
      <c r="CB127" s="20"/>
      <c r="CC127" s="2"/>
      <c r="CD127" s="2"/>
      <c r="CE127" s="2"/>
      <c r="CF127" s="20"/>
      <c r="CG127" s="34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4"/>
      <c r="EK127" s="4"/>
      <c r="EL127" s="4"/>
      <c r="EM127" s="4"/>
      <c r="EN127" s="4"/>
      <c r="EO127" s="4"/>
      <c r="EP127" s="4"/>
      <c r="EQ127" s="35"/>
      <c r="ER127" s="7"/>
      <c r="ES127" s="7"/>
      <c r="ET127" s="7"/>
      <c r="EU127" s="7"/>
      <c r="EV127" s="7"/>
      <c r="EW127" s="7"/>
      <c r="EX127" s="7"/>
      <c r="EY127" s="7"/>
      <c r="EZ127" s="7"/>
      <c r="FA127" s="7"/>
      <c r="FB127" s="7"/>
      <c r="FC127" s="7"/>
      <c r="FD127" s="7"/>
      <c r="FE127" s="7"/>
      <c r="FF127" s="7"/>
      <c r="FG127" s="7"/>
      <c r="FH127" s="7"/>
      <c r="FI127" s="7"/>
      <c r="FJ127" s="7"/>
      <c r="FK127" s="7"/>
      <c r="FL127" s="7"/>
      <c r="FM127" s="7"/>
      <c r="FN127" s="7"/>
      <c r="FO127" s="7"/>
      <c r="FP127" s="7"/>
      <c r="FQ127" s="7"/>
      <c r="FR127" s="7"/>
      <c r="FS127" s="7"/>
      <c r="FT127" s="7"/>
      <c r="FU127" s="7"/>
      <c r="FV127" s="7"/>
      <c r="FW127" s="7"/>
      <c r="FX127" s="7"/>
      <c r="FY127" s="7"/>
      <c r="FZ127" s="7"/>
      <c r="GA127" s="7"/>
      <c r="GB127" s="7"/>
      <c r="GC127" s="7"/>
      <c r="GD127" s="7"/>
      <c r="GE127" s="7"/>
      <c r="GF127" s="7"/>
      <c r="GG127" s="7"/>
      <c r="GH127" s="7"/>
      <c r="GI127" s="7"/>
      <c r="GJ127" s="7"/>
    </row>
    <row r="128" spans="1:192" ht="12.75" customHeight="1" x14ac:dyDescent="0.25">
      <c r="A128" s="2"/>
      <c r="B128" s="2"/>
      <c r="C128" s="331"/>
      <c r="D128" s="331"/>
      <c r="E128" s="331"/>
      <c r="F128" s="331"/>
      <c r="G128" s="331"/>
      <c r="H128" s="331"/>
      <c r="I128" s="331"/>
      <c r="J128" s="331"/>
      <c r="K128" s="331"/>
      <c r="L128" s="331"/>
      <c r="M128" s="331"/>
      <c r="N128" s="331"/>
      <c r="O128" s="331"/>
      <c r="P128" s="331"/>
      <c r="Q128" s="331"/>
      <c r="R128" s="331"/>
      <c r="S128" s="331"/>
      <c r="T128" s="331"/>
      <c r="U128" s="331"/>
      <c r="V128" s="331"/>
      <c r="W128" s="331"/>
      <c r="X128" s="331"/>
      <c r="Y128" s="331"/>
      <c r="Z128" s="331"/>
      <c r="AA128" s="331"/>
      <c r="AB128" s="331"/>
      <c r="AC128" s="331"/>
      <c r="AD128" s="331"/>
      <c r="AE128" s="331"/>
      <c r="AF128" s="331"/>
      <c r="AG128" s="331"/>
      <c r="AH128" s="331"/>
      <c r="AI128" s="331"/>
      <c r="AJ128" s="331"/>
      <c r="AK128" s="331"/>
      <c r="AL128" s="331"/>
      <c r="AM128" s="331"/>
      <c r="AN128" s="331"/>
      <c r="AO128" s="331"/>
      <c r="AP128" s="331"/>
      <c r="AQ128" s="331"/>
      <c r="AR128" s="331"/>
      <c r="AS128" s="331"/>
      <c r="AT128" s="331"/>
      <c r="AU128" s="331"/>
      <c r="AV128" s="331"/>
      <c r="AW128" s="331"/>
      <c r="AX128" s="331"/>
      <c r="AY128" s="331"/>
      <c r="AZ128" s="331"/>
      <c r="BA128" s="331"/>
      <c r="BB128" s="331"/>
      <c r="BC128" s="331"/>
      <c r="BD128" s="331"/>
      <c r="BE128" s="331"/>
      <c r="BF128" s="331"/>
      <c r="BG128" s="331"/>
      <c r="BH128" s="331"/>
      <c r="BI128" s="331"/>
      <c r="BJ128" s="331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20"/>
      <c r="CC128" s="2"/>
      <c r="CD128" s="2"/>
      <c r="CE128" s="2"/>
      <c r="CF128" s="20"/>
      <c r="CG128" s="34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4"/>
      <c r="EK128" s="4"/>
      <c r="EL128" s="4"/>
      <c r="EM128" s="4"/>
      <c r="EN128" s="4"/>
      <c r="EO128" s="4"/>
      <c r="EP128" s="4"/>
      <c r="EQ128" s="35"/>
      <c r="ER128" s="7"/>
      <c r="ES128" s="7"/>
      <c r="ET128" s="7"/>
      <c r="EU128" s="7"/>
      <c r="EV128" s="7"/>
      <c r="EW128" s="7"/>
      <c r="EX128" s="7"/>
      <c r="EY128" s="7"/>
      <c r="EZ128" s="7"/>
      <c r="FA128" s="7"/>
      <c r="FB128" s="7"/>
      <c r="FC128" s="7"/>
      <c r="FD128" s="7"/>
      <c r="FE128" s="7"/>
      <c r="FF128" s="7"/>
      <c r="FG128" s="7"/>
      <c r="FH128" s="7"/>
      <c r="FI128" s="7"/>
      <c r="FJ128" s="7"/>
      <c r="FK128" s="7"/>
      <c r="FL128" s="7"/>
      <c r="FM128" s="7"/>
      <c r="FN128" s="7"/>
      <c r="FO128" s="7"/>
      <c r="FP128" s="7"/>
      <c r="FQ128" s="7"/>
      <c r="FR128" s="7"/>
      <c r="FS128" s="7"/>
      <c r="FT128" s="7"/>
      <c r="FU128" s="7"/>
      <c r="FV128" s="7"/>
      <c r="FW128" s="7"/>
      <c r="FX128" s="7"/>
      <c r="FY128" s="7"/>
      <c r="FZ128" s="7"/>
      <c r="GA128" s="7"/>
      <c r="GB128" s="7"/>
      <c r="GC128" s="7"/>
      <c r="GD128" s="7"/>
      <c r="GE128" s="7"/>
      <c r="GF128" s="7"/>
      <c r="GG128" s="7"/>
      <c r="GH128" s="7"/>
      <c r="GI128" s="7"/>
      <c r="GJ128" s="7"/>
    </row>
    <row r="129" spans="1:192" ht="12.75" customHeight="1" x14ac:dyDescent="0.25">
      <c r="A129" s="2"/>
      <c r="B129" s="2"/>
      <c r="C129" s="331"/>
      <c r="D129" s="331"/>
      <c r="E129" s="331"/>
      <c r="F129" s="331"/>
      <c r="G129" s="331"/>
      <c r="H129" s="331"/>
      <c r="I129" s="331"/>
      <c r="J129" s="331"/>
      <c r="K129" s="331"/>
      <c r="L129" s="331"/>
      <c r="M129" s="331"/>
      <c r="N129" s="331"/>
      <c r="O129" s="331"/>
      <c r="P129" s="331"/>
      <c r="Q129" s="331"/>
      <c r="R129" s="331"/>
      <c r="S129" s="331"/>
      <c r="T129" s="331"/>
      <c r="U129" s="331"/>
      <c r="V129" s="331"/>
      <c r="W129" s="331"/>
      <c r="X129" s="331"/>
      <c r="Y129" s="331"/>
      <c r="Z129" s="331"/>
      <c r="AA129" s="331"/>
      <c r="AB129" s="331"/>
      <c r="AC129" s="331"/>
      <c r="AD129" s="331"/>
      <c r="AE129" s="331"/>
      <c r="AF129" s="331"/>
      <c r="AG129" s="331"/>
      <c r="AH129" s="331"/>
      <c r="AI129" s="331"/>
      <c r="AJ129" s="331"/>
      <c r="AK129" s="331"/>
      <c r="AL129" s="331"/>
      <c r="AM129" s="331"/>
      <c r="AN129" s="331"/>
      <c r="AO129" s="331"/>
      <c r="AP129" s="331"/>
      <c r="AQ129" s="331"/>
      <c r="AR129" s="331"/>
      <c r="AS129" s="331"/>
      <c r="AT129" s="331"/>
      <c r="AU129" s="331"/>
      <c r="AV129" s="331"/>
      <c r="AW129" s="331"/>
      <c r="AX129" s="331"/>
      <c r="AY129" s="331"/>
      <c r="AZ129" s="331"/>
      <c r="BA129" s="331"/>
      <c r="BB129" s="331"/>
      <c r="BC129" s="331"/>
      <c r="BD129" s="331"/>
      <c r="BE129" s="331"/>
      <c r="BF129" s="331"/>
      <c r="BG129" s="331"/>
      <c r="BH129" s="331"/>
      <c r="BI129" s="331"/>
      <c r="BJ129" s="331"/>
      <c r="BK129" s="331"/>
      <c r="BL129" s="331"/>
      <c r="BM129" s="331"/>
      <c r="BN129" s="331"/>
      <c r="BO129" s="331"/>
      <c r="BP129" s="331"/>
      <c r="BQ129" s="331"/>
      <c r="BR129" s="331"/>
      <c r="BS129" s="331"/>
      <c r="BT129" s="331"/>
      <c r="BU129" s="331"/>
      <c r="BV129" s="331"/>
      <c r="BW129" s="331"/>
      <c r="BX129" s="331"/>
      <c r="BY129" s="331"/>
      <c r="BZ129" s="331"/>
      <c r="CA129" s="331"/>
      <c r="CB129" s="20"/>
      <c r="CC129" s="2"/>
      <c r="CD129" s="2"/>
      <c r="CE129" s="2"/>
      <c r="CF129" s="20"/>
      <c r="CG129" s="34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4"/>
      <c r="EK129" s="4"/>
      <c r="EL129" s="4"/>
      <c r="EM129" s="4"/>
      <c r="EN129" s="4"/>
      <c r="EO129" s="4"/>
      <c r="EP129" s="4"/>
      <c r="EQ129" s="35"/>
      <c r="ER129" s="7"/>
      <c r="ES129" s="7"/>
      <c r="ET129" s="7"/>
      <c r="EU129" s="7"/>
      <c r="EV129" s="7"/>
      <c r="EW129" s="7"/>
      <c r="EX129" s="7"/>
      <c r="EY129" s="7"/>
      <c r="EZ129" s="7"/>
      <c r="FA129" s="7"/>
      <c r="FB129" s="7"/>
      <c r="FC129" s="7"/>
      <c r="FD129" s="7"/>
      <c r="FE129" s="7"/>
      <c r="FF129" s="7"/>
      <c r="FG129" s="7"/>
      <c r="FH129" s="7"/>
      <c r="FI129" s="7"/>
      <c r="FJ129" s="7"/>
      <c r="FK129" s="7"/>
      <c r="FL129" s="7"/>
      <c r="FM129" s="7"/>
      <c r="FN129" s="7"/>
      <c r="FO129" s="7"/>
      <c r="FP129" s="7"/>
      <c r="FQ129" s="7"/>
      <c r="FR129" s="7"/>
      <c r="FS129" s="7"/>
      <c r="FT129" s="7"/>
      <c r="FU129" s="7"/>
      <c r="FV129" s="7"/>
      <c r="FW129" s="7"/>
      <c r="FX129" s="7"/>
      <c r="FY129" s="7"/>
      <c r="FZ129" s="7"/>
      <c r="GA129" s="7"/>
      <c r="GB129" s="7"/>
      <c r="GC129" s="7"/>
      <c r="GD129" s="7"/>
      <c r="GE129" s="7"/>
      <c r="GF129" s="7"/>
      <c r="GG129" s="7"/>
      <c r="GH129" s="7"/>
      <c r="GI129" s="7"/>
      <c r="GJ129" s="7"/>
    </row>
    <row r="130" spans="1:192" ht="12.75" customHeight="1" x14ac:dyDescent="0.25">
      <c r="A130" s="2"/>
      <c r="B130" s="2"/>
      <c r="C130" s="331"/>
      <c r="D130" s="331"/>
      <c r="E130" s="331"/>
      <c r="F130" s="331"/>
      <c r="G130" s="331"/>
      <c r="H130" s="331"/>
      <c r="I130" s="331"/>
      <c r="J130" s="331"/>
      <c r="K130" s="331"/>
      <c r="L130" s="331"/>
      <c r="M130" s="331"/>
      <c r="N130" s="331"/>
      <c r="O130" s="331"/>
      <c r="P130" s="331"/>
      <c r="Q130" s="331"/>
      <c r="R130" s="331"/>
      <c r="S130" s="331"/>
      <c r="T130" s="331"/>
      <c r="U130" s="331"/>
      <c r="V130" s="331"/>
      <c r="W130" s="331"/>
      <c r="X130" s="331"/>
      <c r="Y130" s="331"/>
      <c r="Z130" s="331"/>
      <c r="AA130" s="331"/>
      <c r="AB130" s="331"/>
      <c r="AC130" s="331"/>
      <c r="AD130" s="331"/>
      <c r="AE130" s="331"/>
      <c r="AF130" s="331"/>
      <c r="AG130" s="331"/>
      <c r="AH130" s="331"/>
      <c r="AI130" s="331"/>
      <c r="AJ130" s="331"/>
      <c r="AK130" s="331"/>
      <c r="AL130" s="331"/>
      <c r="AM130" s="331"/>
      <c r="AN130" s="331"/>
      <c r="AO130" s="331"/>
      <c r="AP130" s="331"/>
      <c r="AQ130" s="331"/>
      <c r="AR130" s="331"/>
      <c r="AS130" s="331"/>
      <c r="AT130" s="331"/>
      <c r="AU130" s="331"/>
      <c r="AV130" s="331"/>
      <c r="AW130" s="331"/>
      <c r="AX130" s="331"/>
      <c r="AY130" s="331"/>
      <c r="AZ130" s="331"/>
      <c r="BA130" s="331"/>
      <c r="BB130" s="331"/>
      <c r="BC130" s="331"/>
      <c r="BD130" s="331"/>
      <c r="BE130" s="331"/>
      <c r="BF130" s="331"/>
      <c r="BG130" s="331"/>
      <c r="BH130" s="331"/>
      <c r="BI130" s="331"/>
      <c r="BJ130" s="331"/>
      <c r="BK130" s="331"/>
      <c r="BL130" s="331"/>
      <c r="BM130" s="331"/>
      <c r="BN130" s="331"/>
      <c r="BO130" s="331"/>
      <c r="BP130" s="331"/>
      <c r="BQ130" s="331"/>
      <c r="BR130" s="331"/>
      <c r="BS130" s="331"/>
      <c r="BT130" s="331"/>
      <c r="BU130" s="331"/>
      <c r="BV130" s="331"/>
      <c r="BW130" s="331"/>
      <c r="BX130" s="331"/>
      <c r="BY130" s="331"/>
      <c r="BZ130" s="331"/>
      <c r="CA130" s="331"/>
      <c r="CB130" s="20"/>
      <c r="CC130" s="2"/>
      <c r="CD130" s="2"/>
      <c r="CE130" s="2"/>
      <c r="CF130" s="20"/>
      <c r="CG130" s="34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4"/>
      <c r="EK130" s="4"/>
      <c r="EL130" s="4"/>
      <c r="EM130" s="4"/>
      <c r="EN130" s="4"/>
      <c r="EO130" s="4"/>
      <c r="EP130" s="4"/>
      <c r="EQ130" s="35"/>
      <c r="ER130" s="7"/>
      <c r="ES130" s="7"/>
      <c r="ET130" s="7"/>
      <c r="EU130" s="7"/>
      <c r="EV130" s="7"/>
      <c r="EW130" s="7"/>
      <c r="EX130" s="7"/>
      <c r="EY130" s="7"/>
      <c r="EZ130" s="7"/>
      <c r="FA130" s="7"/>
      <c r="FB130" s="7"/>
      <c r="FC130" s="7"/>
      <c r="FD130" s="7"/>
      <c r="FE130" s="7"/>
      <c r="FF130" s="7"/>
      <c r="FG130" s="7"/>
      <c r="FH130" s="7"/>
      <c r="FI130" s="7"/>
      <c r="FJ130" s="7"/>
      <c r="FK130" s="7"/>
      <c r="FL130" s="7"/>
      <c r="FM130" s="7"/>
      <c r="FN130" s="7"/>
      <c r="FO130" s="7"/>
      <c r="FP130" s="7"/>
      <c r="FQ130" s="7"/>
      <c r="FR130" s="7"/>
      <c r="FS130" s="7"/>
      <c r="FT130" s="7"/>
      <c r="FU130" s="7"/>
      <c r="FV130" s="7"/>
      <c r="FW130" s="7"/>
      <c r="FX130" s="7"/>
      <c r="FY130" s="7"/>
      <c r="FZ130" s="7"/>
      <c r="GA130" s="7"/>
      <c r="GB130" s="7"/>
      <c r="GC130" s="7"/>
      <c r="GD130" s="7"/>
      <c r="GE130" s="7"/>
      <c r="GF130" s="7"/>
      <c r="GG130" s="7"/>
      <c r="GH130" s="7"/>
      <c r="GI130" s="7"/>
      <c r="GJ130" s="7"/>
    </row>
    <row r="131" spans="1:192" ht="12.75" customHeight="1" x14ac:dyDescent="0.25">
      <c r="A131" s="2"/>
      <c r="B131" s="2"/>
      <c r="C131" s="331"/>
      <c r="D131" s="331"/>
      <c r="E131" s="331"/>
      <c r="F131" s="331"/>
      <c r="G131" s="331"/>
      <c r="H131" s="331"/>
      <c r="I131" s="331"/>
      <c r="J131" s="331"/>
      <c r="K131" s="331"/>
      <c r="L131" s="331"/>
      <c r="M131" s="331"/>
      <c r="N131" s="331"/>
      <c r="O131" s="331"/>
      <c r="P131" s="331"/>
      <c r="Q131" s="331"/>
      <c r="R131" s="331"/>
      <c r="S131" s="331"/>
      <c r="T131" s="331"/>
      <c r="U131" s="331"/>
      <c r="V131" s="331"/>
      <c r="W131" s="331"/>
      <c r="X131" s="331"/>
      <c r="Y131" s="331"/>
      <c r="Z131" s="331"/>
      <c r="AA131" s="331"/>
      <c r="AB131" s="331"/>
      <c r="AC131" s="331"/>
      <c r="AD131" s="331"/>
      <c r="AE131" s="331"/>
      <c r="AF131" s="331"/>
      <c r="AG131" s="331"/>
      <c r="AH131" s="331"/>
      <c r="AI131" s="331"/>
      <c r="AJ131" s="331"/>
      <c r="AK131" s="331"/>
      <c r="AL131" s="331"/>
      <c r="AM131" s="331"/>
      <c r="AN131" s="331"/>
      <c r="AO131" s="331"/>
      <c r="AP131" s="331"/>
      <c r="AQ131" s="331"/>
      <c r="AR131" s="331"/>
      <c r="AS131" s="331"/>
      <c r="AT131" s="331"/>
      <c r="AU131" s="331"/>
      <c r="AV131" s="331"/>
      <c r="AW131" s="331"/>
      <c r="AX131" s="331"/>
      <c r="AY131" s="331"/>
      <c r="AZ131" s="331"/>
      <c r="BA131" s="331"/>
      <c r="BB131" s="331"/>
      <c r="BC131" s="331"/>
      <c r="BD131" s="331"/>
      <c r="BE131" s="331"/>
      <c r="BF131" s="331"/>
      <c r="BG131" s="331"/>
      <c r="BH131" s="331"/>
      <c r="BI131" s="331"/>
      <c r="BJ131" s="331"/>
      <c r="BK131" s="331"/>
      <c r="BL131" s="331"/>
      <c r="BM131" s="331"/>
      <c r="BN131" s="331"/>
      <c r="BO131" s="331"/>
      <c r="BP131" s="331"/>
      <c r="BQ131" s="331"/>
      <c r="BR131" s="331"/>
      <c r="BS131" s="331"/>
      <c r="BT131" s="331"/>
      <c r="BU131" s="331"/>
      <c r="BV131" s="331"/>
      <c r="BW131" s="331"/>
      <c r="BX131" s="331"/>
      <c r="BY131" s="331"/>
      <c r="BZ131" s="331"/>
      <c r="CA131" s="331"/>
      <c r="CB131" s="20"/>
      <c r="CC131" s="2"/>
      <c r="CD131" s="2"/>
      <c r="CE131" s="2"/>
      <c r="CF131" s="20"/>
      <c r="CG131" s="34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4"/>
      <c r="EK131" s="4"/>
      <c r="EL131" s="4"/>
      <c r="EM131" s="4"/>
      <c r="EN131" s="4"/>
      <c r="EO131" s="4"/>
      <c r="EP131" s="4"/>
      <c r="EQ131" s="35"/>
      <c r="ER131" s="7"/>
      <c r="ES131" s="7"/>
      <c r="ET131" s="7"/>
      <c r="EU131" s="7"/>
      <c r="EV131" s="7"/>
      <c r="EW131" s="7"/>
      <c r="EX131" s="7"/>
      <c r="EY131" s="7"/>
      <c r="EZ131" s="7"/>
      <c r="FA131" s="7"/>
      <c r="FB131" s="7"/>
      <c r="FC131" s="7"/>
      <c r="FD131" s="7"/>
      <c r="FE131" s="7"/>
      <c r="FF131" s="7"/>
      <c r="FG131" s="7"/>
      <c r="FH131" s="7"/>
      <c r="FI131" s="7"/>
      <c r="FJ131" s="7"/>
      <c r="FK131" s="7"/>
      <c r="FL131" s="7"/>
      <c r="FM131" s="7"/>
      <c r="FN131" s="7"/>
      <c r="FO131" s="7"/>
      <c r="FP131" s="7"/>
      <c r="FQ131" s="7"/>
      <c r="FR131" s="7"/>
      <c r="FS131" s="7"/>
      <c r="FT131" s="7"/>
      <c r="FU131" s="7"/>
      <c r="FV131" s="7"/>
      <c r="FW131" s="7"/>
      <c r="FX131" s="7"/>
      <c r="FY131" s="7"/>
      <c r="FZ131" s="7"/>
      <c r="GA131" s="7"/>
      <c r="GB131" s="7"/>
      <c r="GC131" s="7"/>
      <c r="GD131" s="7"/>
      <c r="GE131" s="7"/>
      <c r="GF131" s="7"/>
      <c r="GG131" s="7"/>
      <c r="GH131" s="7"/>
      <c r="GI131" s="7"/>
      <c r="GJ131" s="7"/>
    </row>
    <row r="132" spans="1:192" ht="12.75" customHeight="1" x14ac:dyDescent="0.25">
      <c r="A132" s="2"/>
      <c r="B132" s="2"/>
      <c r="C132" s="331"/>
      <c r="D132" s="331"/>
      <c r="E132" s="331"/>
      <c r="F132" s="331"/>
      <c r="G132" s="331"/>
      <c r="H132" s="331"/>
      <c r="I132" s="331"/>
      <c r="J132" s="331"/>
      <c r="K132" s="331"/>
      <c r="L132" s="331"/>
      <c r="M132" s="331"/>
      <c r="N132" s="331"/>
      <c r="O132" s="331"/>
      <c r="P132" s="331"/>
      <c r="Q132" s="331"/>
      <c r="R132" s="331"/>
      <c r="S132" s="331"/>
      <c r="T132" s="331"/>
      <c r="U132" s="331"/>
      <c r="V132" s="331"/>
      <c r="W132" s="331"/>
      <c r="X132" s="331"/>
      <c r="Y132" s="331"/>
      <c r="Z132" s="331"/>
      <c r="AA132" s="331"/>
      <c r="AB132" s="331"/>
      <c r="AC132" s="331"/>
      <c r="AD132" s="331"/>
      <c r="AE132" s="331"/>
      <c r="AF132" s="331"/>
      <c r="AG132" s="331"/>
      <c r="AH132" s="331"/>
      <c r="AI132" s="331"/>
      <c r="AJ132" s="331"/>
      <c r="AK132" s="331"/>
      <c r="AL132" s="331"/>
      <c r="AM132" s="331"/>
      <c r="AN132" s="331"/>
      <c r="AO132" s="331"/>
      <c r="AP132" s="331"/>
      <c r="AQ132" s="331"/>
      <c r="AR132" s="331"/>
      <c r="AS132" s="331"/>
      <c r="AT132" s="331"/>
      <c r="AU132" s="331"/>
      <c r="AV132" s="331"/>
      <c r="AW132" s="331"/>
      <c r="AX132" s="331"/>
      <c r="AY132" s="331"/>
      <c r="AZ132" s="331"/>
      <c r="BA132" s="331"/>
      <c r="BB132" s="331"/>
      <c r="BC132" s="331"/>
      <c r="BD132" s="331"/>
      <c r="BE132" s="331"/>
      <c r="BF132" s="331"/>
      <c r="BG132" s="331"/>
      <c r="BH132" s="331"/>
      <c r="BI132" s="331"/>
      <c r="BJ132" s="331"/>
      <c r="BK132" s="331"/>
      <c r="BL132" s="331"/>
      <c r="BM132" s="331"/>
      <c r="BN132" s="331"/>
      <c r="BO132" s="331"/>
      <c r="BP132" s="331"/>
      <c r="BQ132" s="331"/>
      <c r="BR132" s="331"/>
      <c r="BS132" s="331"/>
      <c r="BT132" s="331"/>
      <c r="BU132" s="331"/>
      <c r="BV132" s="331"/>
      <c r="BW132" s="331"/>
      <c r="BX132" s="331"/>
      <c r="BY132" s="331"/>
      <c r="BZ132" s="331"/>
      <c r="CA132" s="331"/>
      <c r="CB132" s="20"/>
      <c r="CC132" s="2"/>
      <c r="CD132" s="2"/>
      <c r="CE132" s="2"/>
      <c r="CF132" s="20"/>
      <c r="CG132" s="34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4"/>
      <c r="EK132" s="4"/>
      <c r="EL132" s="4"/>
      <c r="EM132" s="4"/>
      <c r="EN132" s="4"/>
      <c r="EO132" s="4"/>
      <c r="EP132" s="4"/>
      <c r="EQ132" s="35"/>
      <c r="ER132" s="7"/>
      <c r="ES132" s="7"/>
      <c r="ET132" s="7"/>
      <c r="EU132" s="7"/>
      <c r="EV132" s="7"/>
      <c r="EW132" s="7"/>
      <c r="EX132" s="7"/>
      <c r="EY132" s="7"/>
      <c r="EZ132" s="7"/>
      <c r="FA132" s="7"/>
      <c r="FB132" s="7"/>
      <c r="FC132" s="7"/>
      <c r="FD132" s="7"/>
      <c r="FE132" s="7"/>
      <c r="FF132" s="7"/>
      <c r="FG132" s="7"/>
      <c r="FH132" s="7"/>
      <c r="FI132" s="7"/>
      <c r="FJ132" s="7"/>
      <c r="FK132" s="7"/>
      <c r="FL132" s="7"/>
      <c r="FM132" s="7"/>
      <c r="FN132" s="7"/>
      <c r="FO132" s="7"/>
      <c r="FP132" s="7"/>
      <c r="FQ132" s="7"/>
      <c r="FR132" s="7"/>
      <c r="FS132" s="7"/>
      <c r="FT132" s="7"/>
      <c r="FU132" s="7"/>
      <c r="FV132" s="7"/>
      <c r="FW132" s="7"/>
      <c r="FX132" s="7"/>
      <c r="FY132" s="7"/>
      <c r="FZ132" s="7"/>
      <c r="GA132" s="7"/>
      <c r="GB132" s="7"/>
      <c r="GC132" s="7"/>
      <c r="GD132" s="7"/>
      <c r="GE132" s="7"/>
      <c r="GF132" s="7"/>
      <c r="GG132" s="7"/>
      <c r="GH132" s="7"/>
      <c r="GI132" s="7"/>
      <c r="GJ132" s="7"/>
    </row>
    <row r="133" spans="1:192" ht="12.75" customHeight="1" x14ac:dyDescent="0.25">
      <c r="A133" s="2"/>
      <c r="B133" s="2"/>
      <c r="C133" s="331"/>
      <c r="D133" s="331"/>
      <c r="E133" s="331"/>
      <c r="F133" s="331"/>
      <c r="G133" s="331"/>
      <c r="H133" s="331"/>
      <c r="I133" s="331"/>
      <c r="J133" s="331"/>
      <c r="K133" s="331"/>
      <c r="L133" s="331"/>
      <c r="M133" s="331"/>
      <c r="N133" s="331"/>
      <c r="O133" s="331"/>
      <c r="P133" s="331"/>
      <c r="Q133" s="331"/>
      <c r="R133" s="331"/>
      <c r="S133" s="331"/>
      <c r="T133" s="331"/>
      <c r="U133" s="331"/>
      <c r="V133" s="331"/>
      <c r="W133" s="331"/>
      <c r="X133" s="331"/>
      <c r="Y133" s="331"/>
      <c r="Z133" s="331"/>
      <c r="AA133" s="331"/>
      <c r="AB133" s="331"/>
      <c r="AC133" s="331"/>
      <c r="AD133" s="331"/>
      <c r="AE133" s="331"/>
      <c r="AF133" s="331"/>
      <c r="AG133" s="331"/>
      <c r="AH133" s="331"/>
      <c r="AI133" s="331"/>
      <c r="AJ133" s="331"/>
      <c r="AK133" s="331"/>
      <c r="AL133" s="331"/>
      <c r="AM133" s="331"/>
      <c r="AN133" s="331"/>
      <c r="AO133" s="331"/>
      <c r="AP133" s="331"/>
      <c r="AQ133" s="331"/>
      <c r="AR133" s="331"/>
      <c r="AS133" s="331"/>
      <c r="AT133" s="331"/>
      <c r="AU133" s="331"/>
      <c r="AV133" s="331"/>
      <c r="AW133" s="331"/>
      <c r="AX133" s="331"/>
      <c r="AY133" s="331"/>
      <c r="AZ133" s="331"/>
      <c r="BA133" s="331"/>
      <c r="BB133" s="331"/>
      <c r="BC133" s="331"/>
      <c r="BD133" s="331"/>
      <c r="BE133" s="331"/>
      <c r="BF133" s="331"/>
      <c r="BG133" s="331"/>
      <c r="BH133" s="331"/>
      <c r="BI133" s="331"/>
      <c r="BJ133" s="331"/>
      <c r="BK133" s="331"/>
      <c r="BL133" s="331"/>
      <c r="BM133" s="331"/>
      <c r="BN133" s="331"/>
      <c r="BO133" s="331"/>
      <c r="BP133" s="331"/>
      <c r="BQ133" s="331"/>
      <c r="BR133" s="331"/>
      <c r="BS133" s="331"/>
      <c r="BT133" s="331"/>
      <c r="BU133" s="331"/>
      <c r="BV133" s="331"/>
      <c r="BW133" s="331"/>
      <c r="BX133" s="331"/>
      <c r="BY133" s="331"/>
      <c r="BZ133" s="331"/>
      <c r="CA133" s="331"/>
      <c r="CB133" s="20"/>
      <c r="CC133" s="2"/>
      <c r="CD133" s="2"/>
      <c r="CE133" s="2"/>
      <c r="CF133" s="20"/>
      <c r="CG133" s="34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4"/>
      <c r="EK133" s="4"/>
      <c r="EL133" s="4"/>
      <c r="EM133" s="4"/>
      <c r="EN133" s="4"/>
      <c r="EO133" s="4"/>
      <c r="EP133" s="4"/>
      <c r="EQ133" s="35"/>
      <c r="ER133" s="7"/>
      <c r="ES133" s="7"/>
      <c r="ET133" s="7"/>
      <c r="EU133" s="7"/>
      <c r="EV133" s="7"/>
      <c r="EW133" s="7"/>
      <c r="EX133" s="7"/>
      <c r="EY133" s="7"/>
      <c r="EZ133" s="7"/>
      <c r="FA133" s="7"/>
      <c r="FB133" s="7"/>
      <c r="FC133" s="7"/>
      <c r="FD133" s="7"/>
      <c r="FE133" s="7"/>
      <c r="FF133" s="7"/>
      <c r="FG133" s="7"/>
      <c r="FH133" s="7"/>
      <c r="FI133" s="7"/>
      <c r="FJ133" s="7"/>
      <c r="FK133" s="7"/>
      <c r="FL133" s="7"/>
      <c r="FM133" s="7"/>
      <c r="FN133" s="7"/>
      <c r="FO133" s="7"/>
      <c r="FP133" s="7"/>
      <c r="FQ133" s="7"/>
      <c r="FR133" s="7"/>
      <c r="FS133" s="7"/>
      <c r="FT133" s="7"/>
      <c r="FU133" s="7"/>
      <c r="FV133" s="7"/>
      <c r="FW133" s="7"/>
      <c r="FX133" s="7"/>
      <c r="FY133" s="7"/>
      <c r="FZ133" s="7"/>
      <c r="GA133" s="7"/>
      <c r="GB133" s="7"/>
      <c r="GC133" s="7"/>
      <c r="GD133" s="7"/>
      <c r="GE133" s="7"/>
      <c r="GF133" s="7"/>
      <c r="GG133" s="7"/>
      <c r="GH133" s="7"/>
      <c r="GI133" s="7"/>
      <c r="GJ133" s="7"/>
    </row>
    <row r="134" spans="1:192" ht="12.75" customHeight="1" x14ac:dyDescent="0.25">
      <c r="A134" s="2"/>
      <c r="B134" s="2"/>
      <c r="C134" s="331"/>
      <c r="D134" s="331"/>
      <c r="E134" s="331"/>
      <c r="F134" s="331"/>
      <c r="G134" s="331"/>
      <c r="H134" s="331"/>
      <c r="I134" s="331"/>
      <c r="J134" s="331"/>
      <c r="K134" s="331"/>
      <c r="L134" s="331"/>
      <c r="M134" s="331"/>
      <c r="N134" s="331"/>
      <c r="O134" s="331"/>
      <c r="P134" s="331"/>
      <c r="Q134" s="331"/>
      <c r="R134" s="331"/>
      <c r="S134" s="331"/>
      <c r="T134" s="331"/>
      <c r="U134" s="331"/>
      <c r="V134" s="331"/>
      <c r="W134" s="331"/>
      <c r="X134" s="331"/>
      <c r="Y134" s="331"/>
      <c r="Z134" s="331"/>
      <c r="AA134" s="331"/>
      <c r="AB134" s="331"/>
      <c r="AC134" s="331"/>
      <c r="AD134" s="331"/>
      <c r="AE134" s="331"/>
      <c r="AF134" s="331"/>
      <c r="AG134" s="331"/>
      <c r="AH134" s="331"/>
      <c r="AI134" s="331"/>
      <c r="AJ134" s="331"/>
      <c r="AK134" s="331"/>
      <c r="AL134" s="331"/>
      <c r="AM134" s="331"/>
      <c r="AN134" s="331"/>
      <c r="AO134" s="331"/>
      <c r="AP134" s="331"/>
      <c r="AQ134" s="331"/>
      <c r="AR134" s="331"/>
      <c r="AS134" s="331"/>
      <c r="AT134" s="331"/>
      <c r="AU134" s="331"/>
      <c r="AV134" s="331"/>
      <c r="AW134" s="331"/>
      <c r="AX134" s="331"/>
      <c r="AY134" s="331"/>
      <c r="AZ134" s="331"/>
      <c r="BA134" s="331"/>
      <c r="BB134" s="331"/>
      <c r="BC134" s="331"/>
      <c r="BD134" s="331"/>
      <c r="BE134" s="331"/>
      <c r="BF134" s="331"/>
      <c r="BG134" s="331"/>
      <c r="BH134" s="331"/>
      <c r="BI134" s="331"/>
      <c r="BJ134" s="331"/>
      <c r="BK134" s="331"/>
      <c r="BL134" s="331"/>
      <c r="BM134" s="331"/>
      <c r="BN134" s="331"/>
      <c r="BO134" s="331"/>
      <c r="BP134" s="331"/>
      <c r="BQ134" s="331"/>
      <c r="BR134" s="331"/>
      <c r="BS134" s="331"/>
      <c r="BT134" s="331"/>
      <c r="BU134" s="331"/>
      <c r="BV134" s="331"/>
      <c r="BW134" s="331"/>
      <c r="BX134" s="331"/>
      <c r="BY134" s="331"/>
      <c r="BZ134" s="331"/>
      <c r="CA134" s="331"/>
      <c r="CB134" s="20"/>
      <c r="CC134" s="2"/>
      <c r="CD134" s="2"/>
      <c r="CE134" s="2"/>
      <c r="CF134" s="20"/>
      <c r="CG134" s="34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4"/>
      <c r="EK134" s="4"/>
      <c r="EL134" s="4"/>
      <c r="EM134" s="4"/>
      <c r="EN134" s="4"/>
      <c r="EO134" s="4"/>
      <c r="EP134" s="4"/>
      <c r="EQ134" s="35"/>
      <c r="ER134" s="7"/>
      <c r="ES134" s="7"/>
      <c r="ET134" s="7"/>
      <c r="EU134" s="7"/>
      <c r="EV134" s="7"/>
      <c r="EW134" s="7"/>
      <c r="EX134" s="7"/>
      <c r="EY134" s="7"/>
      <c r="EZ134" s="7"/>
      <c r="FA134" s="7"/>
      <c r="FB134" s="7"/>
      <c r="FC134" s="7"/>
      <c r="FD134" s="7"/>
      <c r="FE134" s="7"/>
      <c r="FF134" s="7"/>
      <c r="FG134" s="7"/>
      <c r="FH134" s="7"/>
      <c r="FI134" s="7"/>
      <c r="FJ134" s="7"/>
      <c r="FK134" s="7"/>
      <c r="FL134" s="7"/>
      <c r="FM134" s="7"/>
      <c r="FN134" s="7"/>
      <c r="FO134" s="7"/>
      <c r="FP134" s="7"/>
      <c r="FQ134" s="7"/>
      <c r="FR134" s="7"/>
      <c r="FS134" s="7"/>
      <c r="FT134" s="7"/>
      <c r="FU134" s="7"/>
      <c r="FV134" s="7"/>
      <c r="FW134" s="7"/>
      <c r="FX134" s="7"/>
      <c r="FY134" s="7"/>
      <c r="FZ134" s="7"/>
      <c r="GA134" s="7"/>
      <c r="GB134" s="7"/>
      <c r="GC134" s="7"/>
      <c r="GD134" s="7"/>
      <c r="GE134" s="7"/>
      <c r="GF134" s="7"/>
      <c r="GG134" s="7"/>
      <c r="GH134" s="7"/>
      <c r="GI134" s="7"/>
      <c r="GJ134" s="7"/>
    </row>
    <row r="135" spans="1:192" ht="12.75" customHeight="1" x14ac:dyDescent="0.25">
      <c r="A135" s="2"/>
      <c r="B135" s="2"/>
      <c r="C135" s="331"/>
      <c r="D135" s="331"/>
      <c r="E135" s="331"/>
      <c r="F135" s="331"/>
      <c r="G135" s="331"/>
      <c r="H135" s="331"/>
      <c r="I135" s="331"/>
      <c r="J135" s="331"/>
      <c r="K135" s="331"/>
      <c r="L135" s="331"/>
      <c r="M135" s="331"/>
      <c r="N135" s="331"/>
      <c r="O135" s="331"/>
      <c r="P135" s="331"/>
      <c r="Q135" s="331"/>
      <c r="R135" s="331"/>
      <c r="S135" s="331"/>
      <c r="T135" s="331"/>
      <c r="U135" s="331"/>
      <c r="V135" s="331"/>
      <c r="W135" s="331"/>
      <c r="X135" s="331"/>
      <c r="Y135" s="331"/>
      <c r="Z135" s="331"/>
      <c r="AA135" s="331"/>
      <c r="AB135" s="331"/>
      <c r="AC135" s="331"/>
      <c r="AD135" s="331"/>
      <c r="AE135" s="331"/>
      <c r="AF135" s="331"/>
      <c r="AG135" s="331"/>
      <c r="AH135" s="331"/>
      <c r="AI135" s="331"/>
      <c r="AJ135" s="331"/>
      <c r="AK135" s="331"/>
      <c r="AL135" s="331"/>
      <c r="AM135" s="331"/>
      <c r="AN135" s="331"/>
      <c r="AO135" s="331"/>
      <c r="AP135" s="331"/>
      <c r="AQ135" s="331"/>
      <c r="AR135" s="331"/>
      <c r="AS135" s="331"/>
      <c r="AT135" s="331"/>
      <c r="AU135" s="331"/>
      <c r="AV135" s="331"/>
      <c r="AW135" s="331"/>
      <c r="AX135" s="331"/>
      <c r="AY135" s="331"/>
      <c r="AZ135" s="331"/>
      <c r="BA135" s="331"/>
      <c r="BB135" s="331"/>
      <c r="BC135" s="331"/>
      <c r="BD135" s="331"/>
      <c r="BE135" s="331"/>
      <c r="BF135" s="331"/>
      <c r="BG135" s="331"/>
      <c r="BH135" s="331"/>
      <c r="BI135" s="331"/>
      <c r="BJ135" s="331"/>
      <c r="BK135" s="331"/>
      <c r="BL135" s="331"/>
      <c r="BM135" s="331"/>
      <c r="BN135" s="331"/>
      <c r="BO135" s="331"/>
      <c r="BP135" s="331"/>
      <c r="BQ135" s="331"/>
      <c r="BR135" s="331"/>
      <c r="BS135" s="331"/>
      <c r="BT135" s="331"/>
      <c r="BU135" s="331"/>
      <c r="BV135" s="331"/>
      <c r="BW135" s="331"/>
      <c r="BX135" s="331"/>
      <c r="BY135" s="331"/>
      <c r="BZ135" s="331"/>
      <c r="CA135" s="331"/>
      <c r="CB135" s="20"/>
      <c r="CC135" s="2"/>
      <c r="CD135" s="2"/>
      <c r="CE135" s="2"/>
      <c r="CF135" s="20"/>
      <c r="CG135" s="34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4"/>
      <c r="EK135" s="4"/>
      <c r="EL135" s="4"/>
      <c r="EM135" s="4"/>
      <c r="EN135" s="4"/>
      <c r="EO135" s="4"/>
      <c r="EP135" s="4"/>
      <c r="EQ135" s="35"/>
      <c r="ER135" s="7"/>
      <c r="ES135" s="7"/>
      <c r="ET135" s="7"/>
      <c r="EU135" s="7"/>
      <c r="EV135" s="7"/>
      <c r="EW135" s="7"/>
      <c r="EX135" s="7"/>
      <c r="EY135" s="7"/>
      <c r="EZ135" s="7"/>
      <c r="FA135" s="7"/>
      <c r="FB135" s="7"/>
      <c r="FC135" s="7"/>
      <c r="FD135" s="7"/>
      <c r="FE135" s="7"/>
      <c r="FF135" s="7"/>
      <c r="FG135" s="7"/>
      <c r="FH135" s="7"/>
      <c r="FI135" s="7"/>
      <c r="FJ135" s="7"/>
      <c r="FK135" s="7"/>
      <c r="FL135" s="7"/>
      <c r="FM135" s="7"/>
      <c r="FN135" s="7"/>
      <c r="FO135" s="7"/>
      <c r="FP135" s="7"/>
      <c r="FQ135" s="7"/>
      <c r="FR135" s="7"/>
      <c r="FS135" s="7"/>
      <c r="FT135" s="7"/>
      <c r="FU135" s="7"/>
      <c r="FV135" s="7"/>
      <c r="FW135" s="7"/>
      <c r="FX135" s="7"/>
      <c r="FY135" s="7"/>
      <c r="FZ135" s="7"/>
      <c r="GA135" s="7"/>
      <c r="GB135" s="7"/>
      <c r="GC135" s="7"/>
      <c r="GD135" s="7"/>
      <c r="GE135" s="7"/>
      <c r="GF135" s="7"/>
      <c r="GG135" s="7"/>
      <c r="GH135" s="7"/>
      <c r="GI135" s="7"/>
      <c r="GJ135" s="7"/>
    </row>
    <row r="136" spans="1:192" ht="12.75" customHeight="1" x14ac:dyDescent="0.25">
      <c r="A136" s="2"/>
      <c r="B136" s="2"/>
      <c r="C136" s="331"/>
      <c r="D136" s="331"/>
      <c r="E136" s="331"/>
      <c r="F136" s="331"/>
      <c r="G136" s="331"/>
      <c r="H136" s="331"/>
      <c r="I136" s="331"/>
      <c r="J136" s="331"/>
      <c r="K136" s="331"/>
      <c r="L136" s="331"/>
      <c r="M136" s="331"/>
      <c r="N136" s="331"/>
      <c r="O136" s="331"/>
      <c r="P136" s="331"/>
      <c r="Q136" s="331"/>
      <c r="R136" s="331"/>
      <c r="S136" s="331"/>
      <c r="T136" s="331"/>
      <c r="U136" s="331"/>
      <c r="V136" s="331"/>
      <c r="W136" s="331"/>
      <c r="X136" s="331"/>
      <c r="Y136" s="331"/>
      <c r="Z136" s="331"/>
      <c r="AA136" s="331"/>
      <c r="AB136" s="331"/>
      <c r="AC136" s="331"/>
      <c r="AD136" s="331"/>
      <c r="AE136" s="331"/>
      <c r="AF136" s="331"/>
      <c r="AG136" s="331"/>
      <c r="AH136" s="331"/>
      <c r="AI136" s="331"/>
      <c r="AJ136" s="331"/>
      <c r="AK136" s="331"/>
      <c r="AL136" s="331"/>
      <c r="AM136" s="331"/>
      <c r="AN136" s="331"/>
      <c r="AO136" s="331"/>
      <c r="AP136" s="331"/>
      <c r="AQ136" s="331"/>
      <c r="AR136" s="331"/>
      <c r="AS136" s="331"/>
      <c r="AT136" s="331"/>
      <c r="AU136" s="331"/>
      <c r="AV136" s="331"/>
      <c r="AW136" s="331"/>
      <c r="AX136" s="331"/>
      <c r="AY136" s="331"/>
      <c r="AZ136" s="331"/>
      <c r="BA136" s="331"/>
      <c r="BB136" s="331"/>
      <c r="BC136" s="331"/>
      <c r="BD136" s="331"/>
      <c r="BE136" s="331"/>
      <c r="BF136" s="331"/>
      <c r="BG136" s="331"/>
      <c r="BH136" s="331"/>
      <c r="BI136" s="331"/>
      <c r="BJ136" s="331"/>
      <c r="BK136" s="331"/>
      <c r="BL136" s="331"/>
      <c r="BM136" s="331"/>
      <c r="BN136" s="331"/>
      <c r="BO136" s="331"/>
      <c r="BP136" s="331"/>
      <c r="BQ136" s="331"/>
      <c r="BR136" s="331"/>
      <c r="BS136" s="331"/>
      <c r="BT136" s="331"/>
      <c r="BU136" s="331"/>
      <c r="BV136" s="331"/>
      <c r="BW136" s="331"/>
      <c r="BX136" s="331"/>
      <c r="BY136" s="331"/>
      <c r="BZ136" s="331"/>
      <c r="CA136" s="331"/>
      <c r="CB136" s="20"/>
      <c r="CC136" s="2"/>
      <c r="CD136" s="2"/>
      <c r="CE136" s="2"/>
      <c r="CF136" s="20"/>
      <c r="CG136" s="34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4"/>
      <c r="EK136" s="4"/>
      <c r="EL136" s="4"/>
      <c r="EM136" s="4"/>
      <c r="EN136" s="4"/>
      <c r="EO136" s="4"/>
      <c r="EP136" s="4"/>
      <c r="EQ136" s="35"/>
      <c r="ER136" s="7"/>
      <c r="ES136" s="7"/>
      <c r="ET136" s="7"/>
      <c r="EU136" s="7"/>
      <c r="EV136" s="7"/>
      <c r="EW136" s="7"/>
      <c r="EX136" s="7"/>
      <c r="EY136" s="7"/>
      <c r="EZ136" s="7"/>
      <c r="FA136" s="7"/>
      <c r="FB136" s="7"/>
      <c r="FC136" s="7"/>
      <c r="FD136" s="7"/>
      <c r="FE136" s="7"/>
      <c r="FF136" s="7"/>
      <c r="FG136" s="7"/>
      <c r="FH136" s="7"/>
      <c r="FI136" s="7"/>
      <c r="FJ136" s="7"/>
      <c r="FK136" s="7"/>
      <c r="FL136" s="7"/>
      <c r="FM136" s="7"/>
      <c r="FN136" s="7"/>
      <c r="FO136" s="7"/>
      <c r="FP136" s="7"/>
      <c r="FQ136" s="7"/>
      <c r="FR136" s="7"/>
      <c r="FS136" s="7"/>
      <c r="FT136" s="7"/>
      <c r="FU136" s="7"/>
      <c r="FV136" s="7"/>
      <c r="FW136" s="7"/>
      <c r="FX136" s="7"/>
      <c r="FY136" s="7"/>
      <c r="FZ136" s="7"/>
      <c r="GA136" s="7"/>
      <c r="GB136" s="7"/>
      <c r="GC136" s="7"/>
      <c r="GD136" s="7"/>
      <c r="GE136" s="7"/>
      <c r="GF136" s="7"/>
      <c r="GG136" s="7"/>
      <c r="GH136" s="7"/>
      <c r="GI136" s="7"/>
      <c r="GJ136" s="7"/>
    </row>
    <row r="137" spans="1:192" ht="12.75" customHeight="1" x14ac:dyDescent="0.25">
      <c r="A137" s="2"/>
      <c r="B137" s="2"/>
      <c r="C137" s="331"/>
      <c r="D137" s="331"/>
      <c r="E137" s="331"/>
      <c r="F137" s="331"/>
      <c r="G137" s="331"/>
      <c r="H137" s="331"/>
      <c r="I137" s="331"/>
      <c r="J137" s="331"/>
      <c r="K137" s="331"/>
      <c r="L137" s="331"/>
      <c r="M137" s="331"/>
      <c r="N137" s="331"/>
      <c r="O137" s="331"/>
      <c r="P137" s="331"/>
      <c r="Q137" s="331"/>
      <c r="R137" s="331"/>
      <c r="S137" s="331"/>
      <c r="T137" s="331"/>
      <c r="U137" s="331"/>
      <c r="V137" s="331"/>
      <c r="W137" s="331"/>
      <c r="X137" s="331"/>
      <c r="Y137" s="331"/>
      <c r="Z137" s="331"/>
      <c r="AA137" s="331"/>
      <c r="AB137" s="331"/>
      <c r="AC137" s="331"/>
      <c r="AD137" s="331"/>
      <c r="AE137" s="331"/>
      <c r="AF137" s="331"/>
      <c r="AG137" s="331"/>
      <c r="AH137" s="331"/>
      <c r="AI137" s="331"/>
      <c r="AJ137" s="331"/>
      <c r="AK137" s="331"/>
      <c r="AL137" s="331"/>
      <c r="AM137" s="331"/>
      <c r="AN137" s="331"/>
      <c r="AO137" s="331"/>
      <c r="AP137" s="331"/>
      <c r="AQ137" s="331"/>
      <c r="AR137" s="331"/>
      <c r="AS137" s="331"/>
      <c r="AT137" s="331"/>
      <c r="AU137" s="331"/>
      <c r="AV137" s="331"/>
      <c r="AW137" s="331"/>
      <c r="AX137" s="331"/>
      <c r="AY137" s="331"/>
      <c r="AZ137" s="331"/>
      <c r="BA137" s="331"/>
      <c r="BB137" s="331"/>
      <c r="BC137" s="331"/>
      <c r="BD137" s="331"/>
      <c r="BE137" s="331"/>
      <c r="BF137" s="331"/>
      <c r="BG137" s="331"/>
      <c r="BH137" s="331"/>
      <c r="BI137" s="331"/>
      <c r="BJ137" s="331"/>
      <c r="BK137" s="331"/>
      <c r="BL137" s="331"/>
      <c r="BM137" s="331"/>
      <c r="BN137" s="331"/>
      <c r="BO137" s="331"/>
      <c r="BP137" s="331"/>
      <c r="BQ137" s="331"/>
      <c r="BR137" s="331"/>
      <c r="BS137" s="331"/>
      <c r="BT137" s="331"/>
      <c r="BU137" s="331"/>
      <c r="BV137" s="331"/>
      <c r="BW137" s="331"/>
      <c r="BX137" s="331"/>
      <c r="BY137" s="331"/>
      <c r="BZ137" s="331"/>
      <c r="CA137" s="331"/>
      <c r="CB137" s="20"/>
      <c r="CC137" s="2"/>
      <c r="CD137" s="2"/>
      <c r="CE137" s="2"/>
      <c r="CF137" s="20"/>
      <c r="CG137" s="34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4"/>
      <c r="EK137" s="4"/>
      <c r="EL137" s="4"/>
      <c r="EM137" s="4"/>
      <c r="EN137" s="4"/>
      <c r="EO137" s="4"/>
      <c r="EP137" s="4"/>
      <c r="EQ137" s="35"/>
      <c r="ER137" s="7"/>
      <c r="ES137" s="7"/>
      <c r="ET137" s="7"/>
      <c r="EU137" s="7"/>
      <c r="EV137" s="7"/>
      <c r="EW137" s="7"/>
      <c r="EX137" s="7"/>
      <c r="EY137" s="7"/>
      <c r="EZ137" s="7"/>
      <c r="FA137" s="7"/>
      <c r="FB137" s="7"/>
      <c r="FC137" s="7"/>
      <c r="FD137" s="7"/>
      <c r="FE137" s="7"/>
      <c r="FF137" s="7"/>
      <c r="FG137" s="7"/>
      <c r="FH137" s="7"/>
      <c r="FI137" s="7"/>
      <c r="FJ137" s="7"/>
      <c r="FK137" s="7"/>
      <c r="FL137" s="7"/>
      <c r="FM137" s="7"/>
      <c r="FN137" s="7"/>
      <c r="FO137" s="7"/>
      <c r="FP137" s="7"/>
      <c r="FQ137" s="7"/>
      <c r="FR137" s="7"/>
      <c r="FS137" s="7"/>
      <c r="FT137" s="7"/>
      <c r="FU137" s="7"/>
      <c r="FV137" s="7"/>
      <c r="FW137" s="7"/>
      <c r="FX137" s="7"/>
      <c r="FY137" s="7"/>
      <c r="FZ137" s="7"/>
      <c r="GA137" s="7"/>
      <c r="GB137" s="7"/>
      <c r="GC137" s="7"/>
      <c r="GD137" s="7"/>
      <c r="GE137" s="7"/>
      <c r="GF137" s="7"/>
      <c r="GG137" s="7"/>
      <c r="GH137" s="7"/>
      <c r="GI137" s="7"/>
      <c r="GJ137" s="7"/>
    </row>
    <row r="138" spans="1:192" ht="12.75" customHeight="1" x14ac:dyDescent="0.25">
      <c r="A138" s="2"/>
      <c r="B138" s="2"/>
      <c r="C138" s="331"/>
      <c r="D138" s="331"/>
      <c r="E138" s="331"/>
      <c r="F138" s="331"/>
      <c r="G138" s="331"/>
      <c r="H138" s="331"/>
      <c r="I138" s="331"/>
      <c r="J138" s="331"/>
      <c r="K138" s="331"/>
      <c r="L138" s="331"/>
      <c r="M138" s="331"/>
      <c r="N138" s="331"/>
      <c r="O138" s="331"/>
      <c r="P138" s="331"/>
      <c r="Q138" s="331"/>
      <c r="R138" s="331"/>
      <c r="S138" s="331"/>
      <c r="T138" s="331"/>
      <c r="U138" s="331"/>
      <c r="V138" s="331"/>
      <c r="W138" s="331"/>
      <c r="X138" s="331"/>
      <c r="Y138" s="331"/>
      <c r="Z138" s="331"/>
      <c r="AA138" s="331"/>
      <c r="AB138" s="331"/>
      <c r="AC138" s="331"/>
      <c r="AD138" s="331"/>
      <c r="AE138" s="331"/>
      <c r="AF138" s="331"/>
      <c r="AG138" s="331"/>
      <c r="AH138" s="331"/>
      <c r="AI138" s="331"/>
      <c r="AJ138" s="331"/>
      <c r="AK138" s="331"/>
      <c r="AL138" s="331"/>
      <c r="AM138" s="331"/>
      <c r="AN138" s="331"/>
      <c r="AO138" s="331"/>
      <c r="AP138" s="331"/>
      <c r="AQ138" s="331"/>
      <c r="AR138" s="331"/>
      <c r="AS138" s="331"/>
      <c r="AT138" s="331"/>
      <c r="AU138" s="331"/>
      <c r="AV138" s="331"/>
      <c r="AW138" s="331"/>
      <c r="AX138" s="331"/>
      <c r="AY138" s="331"/>
      <c r="AZ138" s="331"/>
      <c r="BA138" s="331"/>
      <c r="BB138" s="331"/>
      <c r="BC138" s="331"/>
      <c r="BD138" s="331"/>
      <c r="BE138" s="331"/>
      <c r="BF138" s="331"/>
      <c r="BG138" s="331"/>
      <c r="BH138" s="331"/>
      <c r="BI138" s="331"/>
      <c r="BJ138" s="331"/>
      <c r="BK138" s="331"/>
      <c r="BL138" s="331"/>
      <c r="BM138" s="331"/>
      <c r="BN138" s="331"/>
      <c r="BO138" s="331"/>
      <c r="BP138" s="331"/>
      <c r="BQ138" s="331"/>
      <c r="BR138" s="331"/>
      <c r="BS138" s="331"/>
      <c r="BT138" s="331"/>
      <c r="BU138" s="331"/>
      <c r="BV138" s="331"/>
      <c r="BW138" s="331"/>
      <c r="BX138" s="331"/>
      <c r="BY138" s="331"/>
      <c r="BZ138" s="331"/>
      <c r="CA138" s="331"/>
      <c r="CB138" s="20"/>
      <c r="CC138" s="2"/>
      <c r="CD138" s="2"/>
      <c r="CE138" s="2"/>
      <c r="CF138" s="20"/>
      <c r="CG138" s="34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4"/>
      <c r="EK138" s="4"/>
      <c r="EL138" s="4"/>
      <c r="EM138" s="4"/>
      <c r="EN138" s="4"/>
      <c r="EO138" s="4"/>
      <c r="EP138" s="4"/>
      <c r="EQ138" s="35"/>
      <c r="ER138" s="7"/>
      <c r="ES138" s="7"/>
      <c r="ET138" s="7"/>
      <c r="EU138" s="7"/>
      <c r="EV138" s="7"/>
      <c r="EW138" s="7"/>
      <c r="EX138" s="7"/>
      <c r="EY138" s="7"/>
      <c r="EZ138" s="7"/>
      <c r="FA138" s="7"/>
      <c r="FB138" s="7"/>
      <c r="FC138" s="7"/>
      <c r="FD138" s="7"/>
      <c r="FE138" s="7"/>
      <c r="FF138" s="7"/>
      <c r="FG138" s="7"/>
      <c r="FH138" s="7"/>
      <c r="FI138" s="7"/>
      <c r="FJ138" s="7"/>
      <c r="FK138" s="7"/>
      <c r="FL138" s="7"/>
      <c r="FM138" s="7"/>
      <c r="FN138" s="7"/>
      <c r="FO138" s="7"/>
      <c r="FP138" s="7"/>
      <c r="FQ138" s="7"/>
      <c r="FR138" s="7"/>
      <c r="FS138" s="7"/>
      <c r="FT138" s="7"/>
      <c r="FU138" s="7"/>
      <c r="FV138" s="7"/>
      <c r="FW138" s="7"/>
      <c r="FX138" s="7"/>
      <c r="FY138" s="7"/>
      <c r="FZ138" s="7"/>
      <c r="GA138" s="7"/>
      <c r="GB138" s="7"/>
      <c r="GC138" s="7"/>
      <c r="GD138" s="7"/>
      <c r="GE138" s="7"/>
      <c r="GF138" s="7"/>
      <c r="GG138" s="7"/>
      <c r="GH138" s="7"/>
      <c r="GI138" s="7"/>
      <c r="GJ138" s="7"/>
    </row>
    <row r="139" spans="1:192" ht="12.75" customHeight="1" x14ac:dyDescent="0.25">
      <c r="A139" s="2"/>
      <c r="B139" s="2"/>
      <c r="C139" s="331"/>
      <c r="D139" s="331"/>
      <c r="E139" s="331"/>
      <c r="F139" s="331"/>
      <c r="G139" s="331"/>
      <c r="H139" s="331"/>
      <c r="I139" s="331"/>
      <c r="J139" s="331"/>
      <c r="K139" s="331"/>
      <c r="L139" s="331"/>
      <c r="M139" s="331"/>
      <c r="N139" s="331"/>
      <c r="O139" s="331"/>
      <c r="P139" s="331"/>
      <c r="Q139" s="331"/>
      <c r="R139" s="331"/>
      <c r="S139" s="331"/>
      <c r="T139" s="331"/>
      <c r="U139" s="331"/>
      <c r="V139" s="331"/>
      <c r="W139" s="331"/>
      <c r="X139" s="331"/>
      <c r="Y139" s="331"/>
      <c r="Z139" s="331"/>
      <c r="AA139" s="331"/>
      <c r="AB139" s="331"/>
      <c r="AC139" s="331"/>
      <c r="AD139" s="331"/>
      <c r="AE139" s="331"/>
      <c r="AF139" s="331"/>
      <c r="AG139" s="331"/>
      <c r="AH139" s="331"/>
      <c r="AI139" s="331"/>
      <c r="AJ139" s="331"/>
      <c r="AK139" s="331"/>
      <c r="AL139" s="331"/>
      <c r="AM139" s="331"/>
      <c r="AN139" s="331"/>
      <c r="AO139" s="331"/>
      <c r="AP139" s="331"/>
      <c r="AQ139" s="331"/>
      <c r="AR139" s="331"/>
      <c r="AS139" s="331"/>
      <c r="AT139" s="331"/>
      <c r="AU139" s="331"/>
      <c r="AV139" s="331"/>
      <c r="AW139" s="331"/>
      <c r="AX139" s="331"/>
      <c r="AY139" s="331"/>
      <c r="AZ139" s="331"/>
      <c r="BA139" s="331"/>
      <c r="BB139" s="331"/>
      <c r="BC139" s="331"/>
      <c r="BD139" s="331"/>
      <c r="BE139" s="331"/>
      <c r="BF139" s="331"/>
      <c r="BG139" s="331"/>
      <c r="BH139" s="331"/>
      <c r="BI139" s="331"/>
      <c r="BJ139" s="331"/>
      <c r="BK139" s="331"/>
      <c r="BL139" s="331"/>
      <c r="BM139" s="331"/>
      <c r="BN139" s="331"/>
      <c r="BO139" s="331"/>
      <c r="BP139" s="331"/>
      <c r="BQ139" s="331"/>
      <c r="BR139" s="331"/>
      <c r="BS139" s="331"/>
      <c r="BT139" s="331"/>
      <c r="BU139" s="331"/>
      <c r="BV139" s="331"/>
      <c r="BW139" s="331"/>
      <c r="BX139" s="331"/>
      <c r="BY139" s="331"/>
      <c r="BZ139" s="331"/>
      <c r="CA139" s="331"/>
      <c r="CB139" s="20"/>
      <c r="CC139" s="2"/>
      <c r="CD139" s="2"/>
      <c r="CE139" s="2"/>
      <c r="CF139" s="20"/>
      <c r="CG139" s="34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4"/>
      <c r="EK139" s="4"/>
      <c r="EL139" s="4"/>
      <c r="EM139" s="4"/>
      <c r="EN139" s="4"/>
      <c r="EO139" s="4"/>
      <c r="EP139" s="4"/>
      <c r="EQ139" s="35"/>
      <c r="ER139" s="7"/>
      <c r="ES139" s="7"/>
      <c r="ET139" s="7"/>
      <c r="EU139" s="7"/>
      <c r="EV139" s="7"/>
      <c r="EW139" s="7"/>
      <c r="EX139" s="7"/>
      <c r="EY139" s="7"/>
      <c r="EZ139" s="7"/>
      <c r="FA139" s="7"/>
      <c r="FB139" s="7"/>
      <c r="FC139" s="7"/>
      <c r="FD139" s="7"/>
      <c r="FE139" s="7"/>
      <c r="FF139" s="7"/>
      <c r="FG139" s="7"/>
      <c r="FH139" s="7"/>
      <c r="FI139" s="7"/>
      <c r="FJ139" s="7"/>
      <c r="FK139" s="7"/>
      <c r="FL139" s="7"/>
      <c r="FM139" s="7"/>
      <c r="FN139" s="7"/>
      <c r="FO139" s="7"/>
      <c r="FP139" s="7"/>
      <c r="FQ139" s="7"/>
      <c r="FR139" s="7"/>
      <c r="FS139" s="7"/>
      <c r="FT139" s="7"/>
      <c r="FU139" s="7"/>
      <c r="FV139" s="7"/>
      <c r="FW139" s="7"/>
      <c r="FX139" s="7"/>
      <c r="FY139" s="7"/>
      <c r="FZ139" s="7"/>
      <c r="GA139" s="7"/>
      <c r="GB139" s="7"/>
      <c r="GC139" s="7"/>
      <c r="GD139" s="7"/>
      <c r="GE139" s="7"/>
      <c r="GF139" s="7"/>
      <c r="GG139" s="7"/>
      <c r="GH139" s="7"/>
      <c r="GI139" s="7"/>
      <c r="GJ139" s="7"/>
    </row>
    <row r="140" spans="1:192" ht="12.75" customHeight="1" x14ac:dyDescent="0.25">
      <c r="A140" s="2"/>
      <c r="B140" s="2"/>
      <c r="C140" s="331"/>
      <c r="D140" s="331"/>
      <c r="E140" s="331"/>
      <c r="F140" s="331"/>
      <c r="G140" s="331"/>
      <c r="H140" s="331"/>
      <c r="I140" s="331"/>
      <c r="J140" s="331"/>
      <c r="K140" s="331"/>
      <c r="L140" s="331"/>
      <c r="M140" s="331"/>
      <c r="N140" s="331"/>
      <c r="O140" s="331"/>
      <c r="P140" s="331"/>
      <c r="Q140" s="331"/>
      <c r="R140" s="331"/>
      <c r="S140" s="331"/>
      <c r="T140" s="331"/>
      <c r="U140" s="331"/>
      <c r="V140" s="331"/>
      <c r="W140" s="331"/>
      <c r="X140" s="331"/>
      <c r="Y140" s="331"/>
      <c r="Z140" s="331"/>
      <c r="AA140" s="331"/>
      <c r="AB140" s="331"/>
      <c r="AC140" s="331"/>
      <c r="AD140" s="331"/>
      <c r="AE140" s="331"/>
      <c r="AF140" s="331"/>
      <c r="AG140" s="331"/>
      <c r="AH140" s="331"/>
      <c r="AI140" s="331"/>
      <c r="AJ140" s="331"/>
      <c r="AK140" s="331"/>
      <c r="AL140" s="331"/>
      <c r="AM140" s="331"/>
      <c r="AN140" s="331"/>
      <c r="AO140" s="331"/>
      <c r="AP140" s="331"/>
      <c r="AQ140" s="331"/>
      <c r="AR140" s="331"/>
      <c r="AS140" s="331"/>
      <c r="AT140" s="331"/>
      <c r="AU140" s="331"/>
      <c r="AV140" s="331"/>
      <c r="AW140" s="331"/>
      <c r="AX140" s="331"/>
      <c r="AY140" s="331"/>
      <c r="AZ140" s="331"/>
      <c r="BA140" s="331"/>
      <c r="BB140" s="331"/>
      <c r="BC140" s="331"/>
      <c r="BD140" s="331"/>
      <c r="BE140" s="331"/>
      <c r="BF140" s="331"/>
      <c r="BG140" s="331"/>
      <c r="BH140" s="331"/>
      <c r="BI140" s="331"/>
      <c r="BJ140" s="331"/>
      <c r="BK140" s="331"/>
      <c r="BL140" s="331"/>
      <c r="BM140" s="331"/>
      <c r="BN140" s="331"/>
      <c r="BO140" s="331"/>
      <c r="BP140" s="331"/>
      <c r="BQ140" s="331"/>
      <c r="BR140" s="331"/>
      <c r="BS140" s="331"/>
      <c r="BT140" s="331"/>
      <c r="BU140" s="331"/>
      <c r="BV140" s="331"/>
      <c r="BW140" s="331"/>
      <c r="BX140" s="331"/>
      <c r="BY140" s="331"/>
      <c r="BZ140" s="331"/>
      <c r="CA140" s="331"/>
      <c r="CB140" s="20"/>
      <c r="CC140" s="2"/>
      <c r="CD140" s="2"/>
      <c r="CE140" s="2"/>
      <c r="CF140" s="20"/>
      <c r="CG140" s="34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4"/>
      <c r="EK140" s="4"/>
      <c r="EL140" s="4"/>
      <c r="EM140" s="4"/>
      <c r="EN140" s="4"/>
      <c r="EO140" s="4"/>
      <c r="EP140" s="4"/>
      <c r="EQ140" s="35"/>
      <c r="ER140" s="7"/>
      <c r="ES140" s="7"/>
      <c r="ET140" s="7"/>
      <c r="EU140" s="7"/>
      <c r="EV140" s="7"/>
      <c r="EW140" s="7"/>
      <c r="EX140" s="7"/>
      <c r="EY140" s="7"/>
      <c r="EZ140" s="7"/>
      <c r="FA140" s="7"/>
      <c r="FB140" s="7"/>
      <c r="FC140" s="7"/>
      <c r="FD140" s="7"/>
      <c r="FE140" s="7"/>
      <c r="FF140" s="7"/>
      <c r="FG140" s="7"/>
      <c r="FH140" s="7"/>
      <c r="FI140" s="7"/>
      <c r="FJ140" s="7"/>
      <c r="FK140" s="7"/>
      <c r="FL140" s="7"/>
      <c r="FM140" s="7"/>
      <c r="FN140" s="7"/>
      <c r="FO140" s="7"/>
      <c r="FP140" s="7"/>
      <c r="FQ140" s="7"/>
      <c r="FR140" s="7"/>
      <c r="FS140" s="7"/>
      <c r="FT140" s="7"/>
      <c r="FU140" s="7"/>
      <c r="FV140" s="7"/>
      <c r="FW140" s="7"/>
      <c r="FX140" s="7"/>
      <c r="FY140" s="7"/>
      <c r="FZ140" s="7"/>
      <c r="GA140" s="7"/>
      <c r="GB140" s="7"/>
      <c r="GC140" s="7"/>
      <c r="GD140" s="7"/>
      <c r="GE140" s="7"/>
      <c r="GF140" s="7"/>
      <c r="GG140" s="7"/>
      <c r="GH140" s="7"/>
      <c r="GI140" s="7"/>
      <c r="GJ140" s="7"/>
    </row>
    <row r="141" spans="1:192" ht="12.75" customHeight="1" x14ac:dyDescent="0.25">
      <c r="A141" s="2"/>
      <c r="B141" s="2"/>
      <c r="C141" s="331"/>
      <c r="D141" s="331"/>
      <c r="E141" s="331"/>
      <c r="F141" s="331"/>
      <c r="G141" s="331"/>
      <c r="H141" s="331"/>
      <c r="I141" s="331"/>
      <c r="J141" s="331"/>
      <c r="K141" s="331"/>
      <c r="L141" s="331"/>
      <c r="M141" s="331"/>
      <c r="N141" s="331"/>
      <c r="O141" s="331"/>
      <c r="P141" s="331"/>
      <c r="Q141" s="331"/>
      <c r="R141" s="331"/>
      <c r="S141" s="331"/>
      <c r="T141" s="331"/>
      <c r="U141" s="331"/>
      <c r="V141" s="331"/>
      <c r="W141" s="331"/>
      <c r="X141" s="331"/>
      <c r="Y141" s="331"/>
      <c r="Z141" s="331"/>
      <c r="AA141" s="331"/>
      <c r="AB141" s="331"/>
      <c r="AC141" s="331"/>
      <c r="AD141" s="331"/>
      <c r="AE141" s="331"/>
      <c r="AF141" s="331"/>
      <c r="AG141" s="331"/>
      <c r="AH141" s="331"/>
      <c r="AI141" s="331"/>
      <c r="AJ141" s="331"/>
      <c r="AK141" s="331"/>
      <c r="AL141" s="331"/>
      <c r="AM141" s="331"/>
      <c r="AN141" s="331"/>
      <c r="AO141" s="331"/>
      <c r="AP141" s="331"/>
      <c r="AQ141" s="331"/>
      <c r="AR141" s="331"/>
      <c r="AS141" s="331"/>
      <c r="AT141" s="331"/>
      <c r="AU141" s="331"/>
      <c r="AV141" s="331"/>
      <c r="AW141" s="331"/>
      <c r="AX141" s="331"/>
      <c r="AY141" s="331"/>
      <c r="AZ141" s="331"/>
      <c r="BA141" s="331"/>
      <c r="BB141" s="331"/>
      <c r="BC141" s="331"/>
      <c r="BD141" s="331"/>
      <c r="BE141" s="331"/>
      <c r="BF141" s="331"/>
      <c r="BG141" s="331"/>
      <c r="BH141" s="331"/>
      <c r="BI141" s="331"/>
      <c r="BJ141" s="331"/>
      <c r="BK141" s="331"/>
      <c r="BL141" s="331"/>
      <c r="BM141" s="331"/>
      <c r="BN141" s="331"/>
      <c r="BO141" s="331"/>
      <c r="BP141" s="331"/>
      <c r="BQ141" s="331"/>
      <c r="BR141" s="331"/>
      <c r="BS141" s="331"/>
      <c r="BT141" s="331"/>
      <c r="BU141" s="331"/>
      <c r="BV141" s="331"/>
      <c r="BW141" s="331"/>
      <c r="BX141" s="331"/>
      <c r="BY141" s="331"/>
      <c r="BZ141" s="331"/>
      <c r="CA141" s="331"/>
      <c r="CB141" s="20"/>
      <c r="CC141" s="2"/>
      <c r="CD141" s="2"/>
      <c r="CE141" s="2"/>
      <c r="CF141" s="20"/>
      <c r="CG141" s="34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4"/>
      <c r="EK141" s="4"/>
      <c r="EL141" s="4"/>
      <c r="EM141" s="4"/>
      <c r="EN141" s="4"/>
      <c r="EO141" s="4"/>
      <c r="EP141" s="4"/>
      <c r="EQ141" s="35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</row>
    <row r="142" spans="1:19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"/>
      <c r="CD142" s="2"/>
      <c r="CE142" s="2"/>
      <c r="CF142" s="20"/>
      <c r="CG142" s="34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4"/>
      <c r="EK142" s="4"/>
      <c r="EL142" s="4"/>
      <c r="EM142" s="4"/>
      <c r="EN142" s="4"/>
      <c r="EO142" s="4"/>
      <c r="EP142" s="4"/>
      <c r="EQ142" s="35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</row>
    <row r="143" spans="1:192" ht="12.75" customHeight="1" x14ac:dyDescent="0.25">
      <c r="A143" s="2"/>
      <c r="B143" s="2"/>
      <c r="C143" s="132" t="s">
        <v>85</v>
      </c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  <c r="AU143" s="132"/>
      <c r="AV143" s="132"/>
      <c r="AW143" s="132"/>
      <c r="AX143" s="132"/>
      <c r="AY143" s="132"/>
      <c r="AZ143" s="132"/>
      <c r="BA143" s="132"/>
      <c r="BB143" s="132"/>
      <c r="BC143" s="132"/>
      <c r="BD143" s="132"/>
      <c r="BE143" s="132"/>
      <c r="BF143" s="132"/>
      <c r="BG143" s="132"/>
      <c r="BH143" s="132"/>
      <c r="BI143" s="132"/>
      <c r="BJ143" s="132"/>
      <c r="BK143" s="132"/>
      <c r="BL143" s="132"/>
      <c r="BM143" s="132"/>
      <c r="BN143" s="132"/>
      <c r="BO143" s="132"/>
      <c r="BP143" s="132"/>
      <c r="BQ143" s="132"/>
      <c r="BR143" s="132"/>
      <c r="BS143" s="132"/>
      <c r="BT143" s="132"/>
      <c r="BU143" s="132"/>
      <c r="BV143" s="132"/>
      <c r="BW143" s="132"/>
      <c r="BX143" s="132"/>
      <c r="BY143" s="132"/>
      <c r="BZ143" s="132"/>
      <c r="CA143" s="132"/>
      <c r="CB143" s="20"/>
      <c r="CC143" s="2"/>
      <c r="CD143" s="2"/>
      <c r="CE143" s="2"/>
      <c r="CF143" s="20"/>
      <c r="CG143" s="34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4"/>
      <c r="EK143" s="4"/>
      <c r="EL143" s="4"/>
      <c r="EM143" s="4"/>
      <c r="EN143" s="4"/>
      <c r="EO143" s="4"/>
      <c r="EP143" s="4"/>
      <c r="EQ143" s="35"/>
      <c r="ER143" s="7"/>
      <c r="ES143" s="7"/>
      <c r="ET143" s="7"/>
      <c r="EU143" s="7"/>
      <c r="EV143" s="7"/>
      <c r="EW143" s="7"/>
      <c r="EX143" s="7"/>
      <c r="EY143" s="7"/>
      <c r="EZ143" s="7"/>
      <c r="FA143" s="7"/>
      <c r="FB143" s="7"/>
      <c r="FC143" s="7"/>
      <c r="FD143" s="7"/>
      <c r="FE143" s="7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</row>
    <row r="144" spans="1:192" ht="12.75" customHeight="1" x14ac:dyDescent="0.25">
      <c r="A144" s="2"/>
      <c r="B144" s="2"/>
      <c r="C144" s="132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  <c r="AU144" s="132"/>
      <c r="AV144" s="132"/>
      <c r="AW144" s="132"/>
      <c r="AX144" s="132"/>
      <c r="AY144" s="132"/>
      <c r="AZ144" s="132"/>
      <c r="BA144" s="132"/>
      <c r="BB144" s="132"/>
      <c r="BC144" s="132"/>
      <c r="BD144" s="132"/>
      <c r="BE144" s="132"/>
      <c r="BF144" s="132"/>
      <c r="BG144" s="132"/>
      <c r="BH144" s="132"/>
      <c r="BI144" s="132"/>
      <c r="BJ144" s="132"/>
      <c r="BK144" s="132"/>
      <c r="BL144" s="132"/>
      <c r="BM144" s="132"/>
      <c r="BN144" s="132"/>
      <c r="BO144" s="132"/>
      <c r="BP144" s="132"/>
      <c r="BQ144" s="132"/>
      <c r="BR144" s="132"/>
      <c r="BS144" s="132"/>
      <c r="BT144" s="132"/>
      <c r="BU144" s="132"/>
      <c r="BV144" s="132"/>
      <c r="BW144" s="132"/>
      <c r="BX144" s="132"/>
      <c r="BY144" s="132"/>
      <c r="BZ144" s="132"/>
      <c r="CA144" s="132"/>
      <c r="CB144" s="20"/>
      <c r="CC144" s="2"/>
      <c r="CD144" s="2"/>
      <c r="CE144" s="2"/>
      <c r="CF144" s="20"/>
      <c r="CG144" s="34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4"/>
      <c r="EK144" s="4"/>
      <c r="EL144" s="4"/>
      <c r="EM144" s="4"/>
      <c r="EN144" s="4"/>
      <c r="EO144" s="4"/>
      <c r="EP144" s="4"/>
      <c r="EQ144" s="35"/>
      <c r="ER144" s="7"/>
      <c r="ES144" s="7"/>
      <c r="ET144" s="7"/>
      <c r="EU144" s="7"/>
      <c r="EV144" s="7"/>
      <c r="EW144" s="7"/>
      <c r="EX144" s="7"/>
      <c r="EY144" s="7"/>
      <c r="EZ144" s="7"/>
      <c r="FA144" s="7"/>
      <c r="FB144" s="7"/>
      <c r="FC144" s="7"/>
      <c r="FD144" s="7"/>
      <c r="FE144" s="7"/>
      <c r="FF144" s="7"/>
      <c r="FG144" s="7"/>
      <c r="FH144" s="7"/>
      <c r="FI144" s="7"/>
      <c r="FJ144" s="7"/>
      <c r="FK144" s="7"/>
      <c r="FL144" s="7"/>
      <c r="FM144" s="7"/>
      <c r="FN144" s="7"/>
      <c r="FO144" s="7"/>
      <c r="FP144" s="7"/>
      <c r="FQ144" s="7"/>
      <c r="FR144" s="7"/>
      <c r="FS144" s="7"/>
      <c r="FT144" s="7"/>
      <c r="FU144" s="7"/>
      <c r="FV144" s="7"/>
      <c r="FW144" s="7"/>
      <c r="FX144" s="7"/>
      <c r="FY144" s="7"/>
      <c r="FZ144" s="7"/>
      <c r="GA144" s="7"/>
      <c r="GB144" s="7"/>
      <c r="GC144" s="7"/>
      <c r="GD144" s="7"/>
      <c r="GE144" s="7"/>
      <c r="GF144" s="7"/>
      <c r="GG144" s="7"/>
      <c r="GH144" s="7"/>
      <c r="GI144" s="7"/>
      <c r="GJ144" s="7"/>
    </row>
    <row r="145" spans="1:192" ht="12.75" customHeight="1" x14ac:dyDescent="0.25">
      <c r="A145" s="2"/>
      <c r="B145" s="2"/>
      <c r="C145" s="317"/>
      <c r="D145" s="317"/>
      <c r="E145" s="317"/>
      <c r="F145" s="317"/>
      <c r="G145" s="317"/>
      <c r="H145" s="317"/>
      <c r="I145" s="317"/>
      <c r="J145" s="317"/>
      <c r="K145" s="317"/>
      <c r="L145" s="317"/>
      <c r="M145" s="317"/>
      <c r="N145" s="317"/>
      <c r="O145" s="317"/>
      <c r="P145" s="317"/>
      <c r="Q145" s="317"/>
      <c r="R145" s="317"/>
      <c r="S145" s="317"/>
      <c r="T145" s="317"/>
      <c r="U145" s="317"/>
      <c r="V145" s="317"/>
      <c r="W145" s="317"/>
      <c r="X145" s="317"/>
      <c r="Y145" s="317"/>
      <c r="Z145" s="317"/>
      <c r="AA145" s="317"/>
      <c r="AB145" s="317"/>
      <c r="AC145" s="317"/>
      <c r="AD145" s="317"/>
      <c r="AE145" s="317"/>
      <c r="AF145" s="317"/>
      <c r="AG145" s="317"/>
      <c r="AH145" s="317"/>
      <c r="AI145" s="317"/>
      <c r="AJ145" s="317"/>
      <c r="AK145" s="317"/>
      <c r="AL145" s="317"/>
      <c r="AM145" s="317"/>
      <c r="AN145" s="317"/>
      <c r="AO145" s="317"/>
      <c r="AP145" s="317"/>
      <c r="AQ145" s="317"/>
      <c r="AR145" s="317"/>
      <c r="AS145" s="317"/>
      <c r="AT145" s="317"/>
      <c r="AU145" s="317"/>
      <c r="AV145" s="317"/>
      <c r="AW145" s="317"/>
      <c r="AX145" s="317"/>
      <c r="AY145" s="317"/>
      <c r="AZ145" s="317"/>
      <c r="BA145" s="317"/>
      <c r="BB145" s="317"/>
      <c r="BC145" s="317"/>
      <c r="BD145" s="317"/>
      <c r="BE145" s="317"/>
      <c r="BF145" s="317"/>
      <c r="BG145" s="317"/>
      <c r="BH145" s="317"/>
      <c r="BI145" s="317"/>
      <c r="BJ145" s="317"/>
      <c r="BK145" s="317"/>
      <c r="BL145" s="317"/>
      <c r="BM145" s="317"/>
      <c r="BN145" s="317"/>
      <c r="BO145" s="317"/>
      <c r="BP145" s="317"/>
      <c r="BQ145" s="317"/>
      <c r="BR145" s="317"/>
      <c r="BS145" s="317"/>
      <c r="BT145" s="317"/>
      <c r="BU145" s="317"/>
      <c r="BV145" s="317"/>
      <c r="BW145" s="317"/>
      <c r="BX145" s="317"/>
      <c r="BY145" s="317"/>
      <c r="BZ145" s="317"/>
      <c r="CA145" s="317"/>
      <c r="CB145" s="20"/>
      <c r="CC145" s="2"/>
      <c r="CD145" s="2"/>
      <c r="CE145" s="2"/>
      <c r="CF145" s="20"/>
      <c r="CG145" s="34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4"/>
      <c r="EK145" s="4"/>
      <c r="EL145" s="4"/>
      <c r="EM145" s="4"/>
      <c r="EN145" s="4"/>
      <c r="EO145" s="4"/>
      <c r="EP145" s="4"/>
      <c r="EQ145" s="35"/>
      <c r="ER145" s="7"/>
      <c r="ES145" s="7"/>
      <c r="ET145" s="7"/>
      <c r="EU145" s="7"/>
      <c r="EV145" s="7"/>
      <c r="EW145" s="7"/>
      <c r="EX145" s="7"/>
      <c r="EY145" s="7"/>
      <c r="EZ145" s="7"/>
      <c r="FA145" s="7"/>
      <c r="FB145" s="7"/>
      <c r="FC145" s="7"/>
      <c r="FD145" s="7"/>
      <c r="FE145" s="7"/>
      <c r="FF145" s="7"/>
      <c r="FG145" s="7"/>
      <c r="FH145" s="7"/>
      <c r="FI145" s="7"/>
      <c r="FJ145" s="7"/>
      <c r="FK145" s="7"/>
      <c r="FL145" s="7"/>
      <c r="FM145" s="7"/>
      <c r="FN145" s="7"/>
      <c r="FO145" s="7"/>
      <c r="FP145" s="7"/>
      <c r="FQ145" s="7"/>
      <c r="FR145" s="7"/>
      <c r="FS145" s="7"/>
      <c r="FT145" s="7"/>
      <c r="FU145" s="7"/>
      <c r="FV145" s="7"/>
      <c r="FW145" s="7"/>
      <c r="FX145" s="7"/>
      <c r="FY145" s="7"/>
      <c r="FZ145" s="7"/>
      <c r="GA145" s="7"/>
      <c r="GB145" s="7"/>
      <c r="GC145" s="7"/>
      <c r="GD145" s="7"/>
      <c r="GE145" s="7"/>
      <c r="GF145" s="7"/>
      <c r="GG145" s="7"/>
      <c r="GH145" s="7"/>
      <c r="GI145" s="7"/>
      <c r="GJ145" s="7"/>
    </row>
    <row r="146" spans="1:192" ht="12.75" customHeight="1" x14ac:dyDescent="0.25">
      <c r="A146" s="2"/>
      <c r="B146" s="2"/>
      <c r="C146" s="317"/>
      <c r="D146" s="317"/>
      <c r="E146" s="317"/>
      <c r="F146" s="317"/>
      <c r="G146" s="317"/>
      <c r="H146" s="317"/>
      <c r="I146" s="317"/>
      <c r="J146" s="317"/>
      <c r="K146" s="317"/>
      <c r="L146" s="317"/>
      <c r="M146" s="317"/>
      <c r="N146" s="317"/>
      <c r="O146" s="317"/>
      <c r="P146" s="317"/>
      <c r="Q146" s="317"/>
      <c r="R146" s="317"/>
      <c r="S146" s="317"/>
      <c r="T146" s="317"/>
      <c r="U146" s="317"/>
      <c r="V146" s="317"/>
      <c r="W146" s="317"/>
      <c r="X146" s="317"/>
      <c r="Y146" s="317"/>
      <c r="Z146" s="317"/>
      <c r="AA146" s="317"/>
      <c r="AB146" s="317"/>
      <c r="AC146" s="317"/>
      <c r="AD146" s="317"/>
      <c r="AE146" s="317"/>
      <c r="AF146" s="317"/>
      <c r="AG146" s="317"/>
      <c r="AH146" s="317"/>
      <c r="AI146" s="317"/>
      <c r="AJ146" s="317"/>
      <c r="AK146" s="317"/>
      <c r="AL146" s="317"/>
      <c r="AM146" s="317"/>
      <c r="AN146" s="317"/>
      <c r="AO146" s="317"/>
      <c r="AP146" s="317"/>
      <c r="AQ146" s="317"/>
      <c r="AR146" s="317"/>
      <c r="AS146" s="317"/>
      <c r="AT146" s="317"/>
      <c r="AU146" s="317"/>
      <c r="AV146" s="317"/>
      <c r="AW146" s="317"/>
      <c r="AX146" s="317"/>
      <c r="AY146" s="317"/>
      <c r="AZ146" s="317"/>
      <c r="BA146" s="317"/>
      <c r="BB146" s="317"/>
      <c r="BC146" s="317"/>
      <c r="BD146" s="317"/>
      <c r="BE146" s="317"/>
      <c r="BF146" s="317"/>
      <c r="BG146" s="317"/>
      <c r="BH146" s="317"/>
      <c r="BI146" s="317"/>
      <c r="BJ146" s="317"/>
      <c r="BK146" s="317"/>
      <c r="BL146" s="317"/>
      <c r="BM146" s="317"/>
      <c r="BN146" s="317"/>
      <c r="BO146" s="317"/>
      <c r="BP146" s="317"/>
      <c r="BQ146" s="317"/>
      <c r="BR146" s="317"/>
      <c r="BS146" s="317"/>
      <c r="BT146" s="317"/>
      <c r="BU146" s="317"/>
      <c r="BV146" s="317"/>
      <c r="BW146" s="317"/>
      <c r="BX146" s="317"/>
      <c r="BY146" s="317"/>
      <c r="BZ146" s="317"/>
      <c r="CA146" s="317"/>
      <c r="CB146" s="20"/>
      <c r="CC146" s="2"/>
      <c r="CD146" s="2"/>
      <c r="CE146" s="2"/>
      <c r="CF146" s="20"/>
      <c r="CG146" s="34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4"/>
      <c r="EK146" s="4"/>
      <c r="EL146" s="4"/>
      <c r="EM146" s="4"/>
      <c r="EN146" s="4"/>
      <c r="EO146" s="4"/>
      <c r="EP146" s="4"/>
      <c r="EQ146" s="35"/>
      <c r="ER146" s="7"/>
      <c r="ES146" s="7"/>
      <c r="ET146" s="7"/>
      <c r="EU146" s="7"/>
      <c r="EV146" s="7"/>
      <c r="EW146" s="7"/>
      <c r="EX146" s="7"/>
      <c r="EY146" s="7"/>
      <c r="EZ146" s="7"/>
      <c r="FA146" s="7"/>
      <c r="FB146" s="7"/>
      <c r="FC146" s="7"/>
      <c r="FD146" s="7"/>
      <c r="FE146" s="7"/>
      <c r="FF146" s="7"/>
      <c r="FG146" s="7"/>
      <c r="FH146" s="7"/>
      <c r="FI146" s="7"/>
      <c r="FJ146" s="7"/>
      <c r="FK146" s="7"/>
      <c r="FL146" s="7"/>
      <c r="FM146" s="7"/>
      <c r="FN146" s="7"/>
      <c r="FO146" s="7"/>
      <c r="FP146" s="7"/>
      <c r="FQ146" s="7"/>
      <c r="FR146" s="7"/>
      <c r="FS146" s="7"/>
      <c r="FT146" s="7"/>
      <c r="FU146" s="7"/>
      <c r="FV146" s="7"/>
      <c r="FW146" s="7"/>
      <c r="FX146" s="7"/>
      <c r="FY146" s="7"/>
      <c r="FZ146" s="7"/>
      <c r="GA146" s="7"/>
      <c r="GB146" s="7"/>
      <c r="GC146" s="7"/>
      <c r="GD146" s="7"/>
      <c r="GE146" s="7"/>
      <c r="GF146" s="7"/>
      <c r="GG146" s="7"/>
      <c r="GH146" s="7"/>
      <c r="GI146" s="7"/>
      <c r="GJ146" s="7"/>
    </row>
    <row r="147" spans="1:192" ht="12.75" customHeight="1" x14ac:dyDescent="0.25">
      <c r="A147" s="2"/>
      <c r="B147" s="2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  <c r="AX147" s="185"/>
      <c r="AY147" s="185"/>
      <c r="AZ147" s="185"/>
      <c r="BA147" s="185"/>
      <c r="BB147" s="185"/>
      <c r="BC147" s="185"/>
      <c r="BD147" s="185"/>
      <c r="BE147" s="185"/>
      <c r="BF147" s="185"/>
      <c r="BG147" s="185"/>
      <c r="BH147" s="185"/>
      <c r="BI147" s="185"/>
      <c r="BJ147" s="185"/>
      <c r="BK147" s="185"/>
      <c r="BL147" s="185"/>
      <c r="BM147" s="185"/>
      <c r="BN147" s="185"/>
      <c r="BO147" s="185"/>
      <c r="BP147" s="185"/>
      <c r="BQ147" s="185"/>
      <c r="BR147" s="185"/>
      <c r="BS147" s="185"/>
      <c r="BT147" s="185"/>
      <c r="BU147" s="185"/>
      <c r="BV147" s="185"/>
      <c r="BW147" s="185"/>
      <c r="BX147" s="185"/>
      <c r="BY147" s="185"/>
      <c r="BZ147" s="185"/>
      <c r="CA147" s="185"/>
      <c r="CB147" s="20"/>
      <c r="CC147" s="2"/>
      <c r="CD147" s="2"/>
      <c r="CE147" s="2"/>
      <c r="CF147" s="20"/>
      <c r="CG147" s="34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4"/>
      <c r="EK147" s="4"/>
      <c r="EL147" s="4"/>
      <c r="EM147" s="4"/>
      <c r="EN147" s="4"/>
      <c r="EO147" s="4"/>
      <c r="EP147" s="4"/>
      <c r="EQ147" s="35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</row>
    <row r="148" spans="1:192" ht="12.75" customHeight="1" x14ac:dyDescent="0.25">
      <c r="A148" s="2"/>
      <c r="B148" s="2"/>
      <c r="C148" s="320" t="s">
        <v>86</v>
      </c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  <c r="BB148" s="320"/>
      <c r="BC148" s="320"/>
      <c r="BD148" s="320"/>
      <c r="BE148" s="320"/>
      <c r="BF148" s="320"/>
      <c r="BG148" s="320"/>
      <c r="BH148" s="320"/>
      <c r="BI148" s="320"/>
      <c r="BJ148" s="320"/>
      <c r="BK148" s="320"/>
      <c r="BL148" s="320"/>
      <c r="BM148" s="320"/>
      <c r="BN148" s="320"/>
      <c r="BO148" s="320"/>
      <c r="BP148" s="320"/>
      <c r="BQ148" s="320"/>
      <c r="BR148" s="320"/>
      <c r="BS148" s="320"/>
      <c r="BT148" s="320"/>
      <c r="BU148" s="320"/>
      <c r="BV148" s="320"/>
      <c r="BW148" s="320"/>
      <c r="BX148" s="320"/>
      <c r="BY148" s="320"/>
      <c r="BZ148" s="320"/>
      <c r="CA148" s="320"/>
      <c r="CB148" s="20"/>
      <c r="CC148" s="2"/>
      <c r="CD148" s="2"/>
      <c r="CE148" s="2"/>
      <c r="CF148" s="20"/>
      <c r="CG148" s="34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4"/>
      <c r="EK148" s="4"/>
      <c r="EL148" s="4"/>
      <c r="EM148" s="4"/>
      <c r="EN148" s="4"/>
      <c r="EO148" s="4"/>
      <c r="EP148" s="4"/>
      <c r="EQ148" s="35"/>
      <c r="ER148" s="7"/>
      <c r="ES148" s="7"/>
      <c r="ET148" s="7"/>
      <c r="EU148" s="7"/>
      <c r="EV148" s="7"/>
      <c r="EW148" s="7"/>
      <c r="EX148" s="7"/>
      <c r="EY148" s="7"/>
      <c r="EZ148" s="7"/>
      <c r="FA148" s="7"/>
      <c r="FB148" s="7"/>
      <c r="FC148" s="7"/>
      <c r="FD148" s="7"/>
      <c r="FE148" s="7"/>
      <c r="FF148" s="7"/>
      <c r="FG148" s="7"/>
      <c r="FH148" s="7"/>
      <c r="FI148" s="7"/>
      <c r="FJ148" s="7"/>
      <c r="FK148" s="7"/>
      <c r="FL148" s="7"/>
      <c r="FM148" s="7"/>
      <c r="FN148" s="7"/>
      <c r="FO148" s="7"/>
      <c r="FP148" s="7"/>
      <c r="FQ148" s="7"/>
      <c r="FR148" s="7"/>
      <c r="FS148" s="7"/>
      <c r="FT148" s="7"/>
      <c r="FU148" s="7"/>
      <c r="FV148" s="7"/>
      <c r="FW148" s="7"/>
      <c r="FX148" s="7"/>
      <c r="FY148" s="7"/>
      <c r="FZ148" s="7"/>
      <c r="GA148" s="7"/>
      <c r="GB148" s="7"/>
      <c r="GC148" s="7"/>
      <c r="GD148" s="7"/>
      <c r="GE148" s="7"/>
      <c r="GF148" s="7"/>
      <c r="GG148" s="7"/>
      <c r="GH148" s="7"/>
      <c r="GI148" s="7"/>
      <c r="GJ148" s="7"/>
    </row>
    <row r="149" spans="1:192" ht="12.75" customHeight="1" x14ac:dyDescent="0.25">
      <c r="A149" s="2"/>
      <c r="B149" s="2"/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  <c r="BB149" s="320"/>
      <c r="BC149" s="320"/>
      <c r="BD149" s="320"/>
      <c r="BE149" s="320"/>
      <c r="BF149" s="320"/>
      <c r="BG149" s="320"/>
      <c r="BH149" s="320"/>
      <c r="BI149" s="320"/>
      <c r="BJ149" s="320"/>
      <c r="BK149" s="320"/>
      <c r="BL149" s="320"/>
      <c r="BM149" s="320"/>
      <c r="BN149" s="320"/>
      <c r="BO149" s="320"/>
      <c r="BP149" s="320"/>
      <c r="BQ149" s="320"/>
      <c r="BR149" s="320"/>
      <c r="BS149" s="320"/>
      <c r="BT149" s="320"/>
      <c r="BU149" s="320"/>
      <c r="BV149" s="320"/>
      <c r="BW149" s="320"/>
      <c r="BX149" s="320"/>
      <c r="BY149" s="320"/>
      <c r="BZ149" s="320"/>
      <c r="CA149" s="320"/>
      <c r="CB149" s="20"/>
      <c r="CC149" s="2"/>
      <c r="CD149" s="2"/>
      <c r="CE149" s="2"/>
      <c r="CF149" s="20"/>
      <c r="CG149" s="34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4"/>
      <c r="EK149" s="4"/>
      <c r="EL149" s="4"/>
      <c r="EM149" s="4"/>
      <c r="EN149" s="4"/>
      <c r="EO149" s="4"/>
      <c r="EP149" s="4"/>
      <c r="EQ149" s="35"/>
      <c r="ER149" s="7"/>
      <c r="ES149" s="7"/>
      <c r="ET149" s="7"/>
      <c r="EU149" s="7"/>
      <c r="EV149" s="7"/>
      <c r="EW149" s="7"/>
      <c r="EX149" s="7"/>
      <c r="EY149" s="7"/>
      <c r="EZ149" s="7"/>
      <c r="FA149" s="7"/>
      <c r="FB149" s="7"/>
      <c r="FC149" s="7"/>
      <c r="FD149" s="7"/>
      <c r="FE149" s="7"/>
      <c r="FF149" s="7"/>
      <c r="FG149" s="7"/>
      <c r="FH149" s="7"/>
      <c r="FI149" s="7"/>
      <c r="FJ149" s="7"/>
      <c r="FK149" s="7"/>
      <c r="FL149" s="7"/>
      <c r="FM149" s="7"/>
      <c r="FN149" s="7"/>
      <c r="FO149" s="7"/>
      <c r="FP149" s="7"/>
      <c r="FQ149" s="7"/>
      <c r="FR149" s="7"/>
      <c r="FS149" s="7"/>
      <c r="FT149" s="7"/>
      <c r="FU149" s="7"/>
      <c r="FV149" s="7"/>
      <c r="FW149" s="7"/>
      <c r="FX149" s="7"/>
      <c r="FY149" s="7"/>
      <c r="FZ149" s="7"/>
      <c r="GA149" s="7"/>
      <c r="GB149" s="7"/>
      <c r="GC149" s="7"/>
      <c r="GD149" s="7"/>
      <c r="GE149" s="7"/>
      <c r="GF149" s="7"/>
      <c r="GG149" s="7"/>
      <c r="GH149" s="7"/>
      <c r="GI149" s="7"/>
      <c r="GJ149" s="7"/>
    </row>
    <row r="150" spans="1:19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"/>
      <c r="CD150" s="2"/>
      <c r="CE150" s="2"/>
      <c r="CF150" s="20"/>
      <c r="CG150" s="34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4"/>
      <c r="EK150" s="4"/>
      <c r="EL150" s="4"/>
      <c r="EM150" s="4"/>
      <c r="EN150" s="4"/>
      <c r="EO150" s="4"/>
      <c r="EP150" s="4"/>
      <c r="EQ150" s="35"/>
      <c r="ER150" s="7"/>
      <c r="ES150" s="7"/>
      <c r="ET150" s="7"/>
      <c r="EU150" s="7"/>
      <c r="EV150" s="7"/>
      <c r="EW150" s="7"/>
      <c r="EX150" s="7"/>
      <c r="EY150" s="7"/>
      <c r="EZ150" s="7"/>
      <c r="FA150" s="7"/>
      <c r="FB150" s="7"/>
      <c r="FC150" s="7"/>
      <c r="FD150" s="7"/>
      <c r="FE150" s="7"/>
      <c r="FF150" s="7"/>
      <c r="FG150" s="7"/>
      <c r="FH150" s="7"/>
      <c r="FI150" s="7"/>
      <c r="FJ150" s="7"/>
      <c r="FK150" s="7"/>
      <c r="FL150" s="7"/>
      <c r="FM150" s="7"/>
      <c r="FN150" s="7"/>
      <c r="FO150" s="7"/>
      <c r="FP150" s="7"/>
      <c r="FQ150" s="7"/>
      <c r="FR150" s="7"/>
      <c r="FS150" s="7"/>
      <c r="FT150" s="7"/>
      <c r="FU150" s="7"/>
      <c r="FV150" s="7"/>
      <c r="FW150" s="7"/>
      <c r="FX150" s="7"/>
      <c r="FY150" s="7"/>
      <c r="FZ150" s="7"/>
      <c r="GA150" s="7"/>
      <c r="GB150" s="7"/>
      <c r="GC150" s="7"/>
      <c r="GD150" s="7"/>
      <c r="GE150" s="7"/>
      <c r="GF150" s="7"/>
      <c r="GG150" s="7"/>
      <c r="GH150" s="7"/>
      <c r="GI150" s="7"/>
      <c r="GJ150" s="7"/>
    </row>
    <row r="151" spans="1:192" ht="12.75" customHeight="1" x14ac:dyDescent="0.25">
      <c r="A151" s="2"/>
      <c r="B151" s="2"/>
      <c r="C151" s="321"/>
      <c r="D151" s="322"/>
      <c r="E151" s="322"/>
      <c r="F151" s="322"/>
      <c r="G151" s="322"/>
      <c r="H151" s="322"/>
      <c r="I151" s="322"/>
      <c r="J151" s="322"/>
      <c r="K151" s="322"/>
      <c r="L151" s="322"/>
      <c r="M151" s="322"/>
      <c r="N151" s="322"/>
      <c r="O151" s="322"/>
      <c r="P151" s="322"/>
      <c r="Q151" s="322"/>
      <c r="R151" s="322"/>
      <c r="S151" s="322"/>
      <c r="T151" s="322"/>
      <c r="U151" s="322"/>
      <c r="V151" s="322"/>
      <c r="W151" s="322"/>
      <c r="X151" s="322"/>
      <c r="Y151" s="322"/>
      <c r="Z151" s="322"/>
      <c r="AA151" s="322"/>
      <c r="AB151" s="322"/>
      <c r="AC151" s="322"/>
      <c r="AD151" s="322"/>
      <c r="AE151" s="322"/>
      <c r="AF151" s="322"/>
      <c r="AG151" s="322"/>
      <c r="AH151" s="322"/>
      <c r="AI151" s="322"/>
      <c r="AJ151" s="322"/>
      <c r="AK151" s="322"/>
      <c r="AL151" s="322"/>
      <c r="AM151" s="322"/>
      <c r="AN151" s="322"/>
      <c r="AO151" s="322"/>
      <c r="AP151" s="322"/>
      <c r="AQ151" s="322"/>
      <c r="AR151" s="322"/>
      <c r="AS151" s="322"/>
      <c r="AT151" s="322"/>
      <c r="AU151" s="322"/>
      <c r="AV151" s="322"/>
      <c r="AW151" s="322"/>
      <c r="AX151" s="322"/>
      <c r="AY151" s="322"/>
      <c r="AZ151" s="322"/>
      <c r="BA151" s="322"/>
      <c r="BB151" s="322"/>
      <c r="BC151" s="322"/>
      <c r="BD151" s="322"/>
      <c r="BE151" s="322"/>
      <c r="BF151" s="322"/>
      <c r="BG151" s="322"/>
      <c r="BH151" s="322"/>
      <c r="BI151" s="322"/>
      <c r="BJ151" s="322"/>
      <c r="BK151" s="322"/>
      <c r="BL151" s="322"/>
      <c r="BM151" s="322"/>
      <c r="BN151" s="322"/>
      <c r="BO151" s="322"/>
      <c r="BP151" s="322"/>
      <c r="BQ151" s="322"/>
      <c r="BR151" s="322"/>
      <c r="BS151" s="322"/>
      <c r="BT151" s="322"/>
      <c r="BU151" s="322"/>
      <c r="BV151" s="322"/>
      <c r="BW151" s="322"/>
      <c r="BX151" s="322"/>
      <c r="BY151" s="322"/>
      <c r="BZ151" s="322"/>
      <c r="CA151" s="323"/>
      <c r="CB151" s="20"/>
      <c r="CC151" s="2"/>
      <c r="CD151" s="2"/>
      <c r="CE151" s="2"/>
      <c r="CF151" s="20"/>
      <c r="CG151" s="34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4"/>
      <c r="EK151" s="4"/>
      <c r="EL151" s="4"/>
      <c r="EM151" s="4"/>
      <c r="EN151" s="4"/>
      <c r="EO151" s="4"/>
      <c r="EP151" s="4"/>
      <c r="EQ151" s="35"/>
      <c r="ER151" s="7"/>
      <c r="ES151" s="7"/>
      <c r="ET151" s="7"/>
      <c r="EU151" s="7"/>
      <c r="EV151" s="7"/>
      <c r="EW151" s="7"/>
      <c r="EX151" s="7"/>
      <c r="EY151" s="7"/>
      <c r="EZ151" s="7"/>
      <c r="FA151" s="7"/>
      <c r="FB151" s="7"/>
      <c r="FC151" s="7"/>
      <c r="FD151" s="7"/>
      <c r="FE151" s="7"/>
      <c r="FF151" s="7"/>
      <c r="FG151" s="7"/>
      <c r="FH151" s="7"/>
      <c r="FI151" s="7"/>
      <c r="FJ151" s="7"/>
      <c r="FK151" s="7"/>
      <c r="FL151" s="7"/>
      <c r="FM151" s="7"/>
      <c r="FN151" s="7"/>
      <c r="FO151" s="7"/>
      <c r="FP151" s="7"/>
      <c r="FQ151" s="7"/>
      <c r="FR151" s="7"/>
      <c r="FS151" s="7"/>
      <c r="FT151" s="7"/>
      <c r="FU151" s="7"/>
      <c r="FV151" s="7"/>
      <c r="FW151" s="7"/>
      <c r="FX151" s="7"/>
      <c r="FY151" s="7"/>
      <c r="FZ151" s="7"/>
      <c r="GA151" s="7"/>
      <c r="GB151" s="7"/>
      <c r="GC151" s="7"/>
      <c r="GD151" s="7"/>
      <c r="GE151" s="7"/>
      <c r="GF151" s="7"/>
      <c r="GG151" s="7"/>
      <c r="GH151" s="7"/>
      <c r="GI151" s="7"/>
      <c r="GJ151" s="7"/>
    </row>
    <row r="152" spans="1:192" ht="12.75" customHeight="1" x14ac:dyDescent="0.25">
      <c r="A152" s="2"/>
      <c r="B152" s="2"/>
      <c r="C152" s="324"/>
      <c r="D152" s="325"/>
      <c r="E152" s="325"/>
      <c r="F152" s="325"/>
      <c r="G152" s="325"/>
      <c r="H152" s="325"/>
      <c r="I152" s="325"/>
      <c r="J152" s="325"/>
      <c r="K152" s="325"/>
      <c r="L152" s="325"/>
      <c r="M152" s="325"/>
      <c r="N152" s="325"/>
      <c r="O152" s="325"/>
      <c r="P152" s="325"/>
      <c r="Q152" s="325"/>
      <c r="R152" s="325"/>
      <c r="S152" s="325"/>
      <c r="T152" s="325"/>
      <c r="U152" s="325"/>
      <c r="V152" s="325"/>
      <c r="W152" s="325"/>
      <c r="X152" s="325"/>
      <c r="Y152" s="325"/>
      <c r="Z152" s="325"/>
      <c r="AA152" s="325"/>
      <c r="AB152" s="325"/>
      <c r="AC152" s="325"/>
      <c r="AD152" s="325"/>
      <c r="AE152" s="325"/>
      <c r="AF152" s="325"/>
      <c r="AG152" s="325"/>
      <c r="AH152" s="325"/>
      <c r="AI152" s="325"/>
      <c r="AJ152" s="325"/>
      <c r="AK152" s="325"/>
      <c r="AL152" s="325"/>
      <c r="AM152" s="325"/>
      <c r="AN152" s="325"/>
      <c r="AO152" s="325"/>
      <c r="AP152" s="325"/>
      <c r="AQ152" s="325"/>
      <c r="AR152" s="325"/>
      <c r="AS152" s="325"/>
      <c r="AT152" s="325"/>
      <c r="AU152" s="325"/>
      <c r="AV152" s="325"/>
      <c r="AW152" s="325"/>
      <c r="AX152" s="325"/>
      <c r="AY152" s="325"/>
      <c r="AZ152" s="325"/>
      <c r="BA152" s="325"/>
      <c r="BB152" s="325"/>
      <c r="BC152" s="325"/>
      <c r="BD152" s="325"/>
      <c r="BE152" s="325"/>
      <c r="BF152" s="325"/>
      <c r="BG152" s="325"/>
      <c r="BH152" s="325"/>
      <c r="BI152" s="325"/>
      <c r="BJ152" s="325"/>
      <c r="BK152" s="325"/>
      <c r="BL152" s="325"/>
      <c r="BM152" s="325"/>
      <c r="BN152" s="325"/>
      <c r="BO152" s="325"/>
      <c r="BP152" s="325"/>
      <c r="BQ152" s="325"/>
      <c r="BR152" s="325"/>
      <c r="BS152" s="325"/>
      <c r="BT152" s="325"/>
      <c r="BU152" s="325"/>
      <c r="BV152" s="325"/>
      <c r="BW152" s="325"/>
      <c r="BX152" s="325"/>
      <c r="BY152" s="325"/>
      <c r="BZ152" s="325"/>
      <c r="CA152" s="326"/>
      <c r="CB152" s="20"/>
      <c r="CC152" s="2"/>
      <c r="CD152" s="2"/>
      <c r="CE152" s="2"/>
      <c r="CF152" s="20"/>
      <c r="CG152" s="34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4"/>
      <c r="EK152" s="4"/>
      <c r="EL152" s="4"/>
      <c r="EM152" s="4"/>
      <c r="EN152" s="4"/>
      <c r="EO152" s="4"/>
      <c r="EP152" s="4"/>
      <c r="EQ152" s="35"/>
      <c r="ER152" s="7"/>
      <c r="ES152" s="7"/>
      <c r="ET152" s="7"/>
      <c r="EU152" s="7"/>
      <c r="EV152" s="7"/>
      <c r="EW152" s="7"/>
      <c r="EX152" s="7"/>
      <c r="EY152" s="7"/>
      <c r="EZ152" s="7"/>
      <c r="FA152" s="7"/>
      <c r="FB152" s="7"/>
      <c r="FC152" s="7"/>
      <c r="FD152" s="7"/>
      <c r="FE152" s="7"/>
      <c r="FF152" s="7"/>
      <c r="FG152" s="7"/>
      <c r="FH152" s="7"/>
      <c r="FI152" s="7"/>
      <c r="FJ152" s="7"/>
      <c r="FK152" s="7"/>
      <c r="FL152" s="7"/>
      <c r="FM152" s="7"/>
      <c r="FN152" s="7"/>
      <c r="FO152" s="7"/>
      <c r="FP152" s="7"/>
      <c r="FQ152" s="7"/>
      <c r="FR152" s="7"/>
      <c r="FS152" s="7"/>
      <c r="FT152" s="7"/>
      <c r="FU152" s="7"/>
      <c r="FV152" s="7"/>
      <c r="FW152" s="7"/>
      <c r="FX152" s="7"/>
      <c r="FY152" s="7"/>
      <c r="FZ152" s="7"/>
      <c r="GA152" s="7"/>
      <c r="GB152" s="7"/>
      <c r="GC152" s="7"/>
      <c r="GD152" s="7"/>
      <c r="GE152" s="7"/>
      <c r="GF152" s="7"/>
      <c r="GG152" s="7"/>
      <c r="GH152" s="7"/>
      <c r="GI152" s="7"/>
      <c r="GJ152" s="7"/>
    </row>
    <row r="153" spans="1:192" ht="12.75" customHeight="1" x14ac:dyDescent="0.25">
      <c r="A153" s="2"/>
      <c r="B153" s="2"/>
      <c r="C153" s="324"/>
      <c r="D153" s="325"/>
      <c r="E153" s="325"/>
      <c r="F153" s="325"/>
      <c r="G153" s="325"/>
      <c r="H153" s="325"/>
      <c r="I153" s="325"/>
      <c r="J153" s="325"/>
      <c r="K153" s="325"/>
      <c r="L153" s="325"/>
      <c r="M153" s="325"/>
      <c r="N153" s="325"/>
      <c r="O153" s="325"/>
      <c r="P153" s="325"/>
      <c r="Q153" s="325"/>
      <c r="R153" s="325"/>
      <c r="S153" s="325"/>
      <c r="T153" s="325"/>
      <c r="U153" s="325"/>
      <c r="V153" s="325"/>
      <c r="W153" s="325"/>
      <c r="X153" s="325"/>
      <c r="Y153" s="325"/>
      <c r="Z153" s="325"/>
      <c r="AA153" s="325"/>
      <c r="AB153" s="325"/>
      <c r="AC153" s="325"/>
      <c r="AD153" s="325"/>
      <c r="AE153" s="325"/>
      <c r="AF153" s="325"/>
      <c r="AG153" s="325"/>
      <c r="AH153" s="325"/>
      <c r="AI153" s="325"/>
      <c r="AJ153" s="325"/>
      <c r="AK153" s="325"/>
      <c r="AL153" s="325"/>
      <c r="AM153" s="325"/>
      <c r="AN153" s="325"/>
      <c r="AO153" s="325"/>
      <c r="AP153" s="325"/>
      <c r="AQ153" s="325"/>
      <c r="AR153" s="325"/>
      <c r="AS153" s="325"/>
      <c r="AT153" s="325"/>
      <c r="AU153" s="325"/>
      <c r="AV153" s="325"/>
      <c r="AW153" s="325"/>
      <c r="AX153" s="325"/>
      <c r="AY153" s="325"/>
      <c r="AZ153" s="325"/>
      <c r="BA153" s="325"/>
      <c r="BB153" s="325"/>
      <c r="BC153" s="325"/>
      <c r="BD153" s="325"/>
      <c r="BE153" s="325"/>
      <c r="BF153" s="325"/>
      <c r="BG153" s="325"/>
      <c r="BH153" s="325"/>
      <c r="BI153" s="325"/>
      <c r="BJ153" s="325"/>
      <c r="BK153" s="325"/>
      <c r="BL153" s="325"/>
      <c r="BM153" s="325"/>
      <c r="BN153" s="325"/>
      <c r="BO153" s="325"/>
      <c r="BP153" s="325"/>
      <c r="BQ153" s="325"/>
      <c r="BR153" s="325"/>
      <c r="BS153" s="325"/>
      <c r="BT153" s="325"/>
      <c r="BU153" s="325"/>
      <c r="BV153" s="325"/>
      <c r="BW153" s="325"/>
      <c r="BX153" s="325"/>
      <c r="BY153" s="325"/>
      <c r="BZ153" s="325"/>
      <c r="CA153" s="326"/>
      <c r="CB153" s="20"/>
      <c r="CC153" s="2"/>
      <c r="CD153" s="2"/>
      <c r="CE153" s="2"/>
      <c r="CF153" s="20"/>
      <c r="CG153" s="34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4"/>
      <c r="EK153" s="4"/>
      <c r="EL153" s="4"/>
      <c r="EM153" s="4"/>
      <c r="EN153" s="4"/>
      <c r="EO153" s="4"/>
      <c r="EP153" s="4"/>
      <c r="EQ153" s="35"/>
      <c r="ER153" s="7"/>
      <c r="ES153" s="7"/>
      <c r="ET153" s="7"/>
      <c r="EU153" s="7"/>
      <c r="EV153" s="7"/>
      <c r="EW153" s="7"/>
      <c r="EX153" s="7"/>
      <c r="EY153" s="7"/>
      <c r="EZ153" s="7"/>
      <c r="FA153" s="7"/>
      <c r="FB153" s="7"/>
      <c r="FC153" s="7"/>
      <c r="FD153" s="7"/>
      <c r="FE153" s="7"/>
      <c r="FF153" s="7"/>
      <c r="FG153" s="7"/>
      <c r="FH153" s="7"/>
      <c r="FI153" s="7"/>
      <c r="FJ153" s="7"/>
      <c r="FK153" s="7"/>
      <c r="FL153" s="7"/>
      <c r="FM153" s="7"/>
      <c r="FN153" s="7"/>
      <c r="FO153" s="7"/>
      <c r="FP153" s="7"/>
      <c r="FQ153" s="7"/>
      <c r="FR153" s="7"/>
      <c r="FS153" s="7"/>
      <c r="FT153" s="7"/>
      <c r="FU153" s="7"/>
      <c r="FV153" s="7"/>
      <c r="FW153" s="7"/>
      <c r="FX153" s="7"/>
      <c r="FY153" s="7"/>
      <c r="FZ153" s="7"/>
      <c r="GA153" s="7"/>
      <c r="GB153" s="7"/>
      <c r="GC153" s="7"/>
      <c r="GD153" s="7"/>
      <c r="GE153" s="7"/>
      <c r="GF153" s="7"/>
      <c r="GG153" s="7"/>
      <c r="GH153" s="7"/>
      <c r="GI153" s="7"/>
      <c r="GJ153" s="7"/>
    </row>
    <row r="154" spans="1:192" ht="12.75" customHeight="1" x14ac:dyDescent="0.25">
      <c r="A154" s="2"/>
      <c r="B154" s="2"/>
      <c r="C154" s="324"/>
      <c r="D154" s="325"/>
      <c r="E154" s="325"/>
      <c r="F154" s="325"/>
      <c r="G154" s="325"/>
      <c r="H154" s="325"/>
      <c r="I154" s="325"/>
      <c r="J154" s="325"/>
      <c r="K154" s="325"/>
      <c r="L154" s="325"/>
      <c r="M154" s="325"/>
      <c r="N154" s="325"/>
      <c r="O154" s="325"/>
      <c r="P154" s="325"/>
      <c r="Q154" s="325"/>
      <c r="R154" s="325"/>
      <c r="S154" s="325"/>
      <c r="T154" s="325"/>
      <c r="U154" s="325"/>
      <c r="V154" s="325"/>
      <c r="W154" s="325"/>
      <c r="X154" s="325"/>
      <c r="Y154" s="325"/>
      <c r="Z154" s="325"/>
      <c r="AA154" s="325"/>
      <c r="AB154" s="325"/>
      <c r="AC154" s="325"/>
      <c r="AD154" s="325"/>
      <c r="AE154" s="325"/>
      <c r="AF154" s="325"/>
      <c r="AG154" s="325"/>
      <c r="AH154" s="325"/>
      <c r="AI154" s="325"/>
      <c r="AJ154" s="325"/>
      <c r="AK154" s="325"/>
      <c r="AL154" s="325"/>
      <c r="AM154" s="325"/>
      <c r="AN154" s="325"/>
      <c r="AO154" s="325"/>
      <c r="AP154" s="325"/>
      <c r="AQ154" s="325"/>
      <c r="AR154" s="325"/>
      <c r="AS154" s="325"/>
      <c r="AT154" s="325"/>
      <c r="AU154" s="325"/>
      <c r="AV154" s="325"/>
      <c r="AW154" s="325"/>
      <c r="AX154" s="325"/>
      <c r="AY154" s="325"/>
      <c r="AZ154" s="325"/>
      <c r="BA154" s="325"/>
      <c r="BB154" s="325"/>
      <c r="BC154" s="325"/>
      <c r="BD154" s="325"/>
      <c r="BE154" s="325"/>
      <c r="BF154" s="325"/>
      <c r="BG154" s="325"/>
      <c r="BH154" s="325"/>
      <c r="BI154" s="325"/>
      <c r="BJ154" s="325"/>
      <c r="BK154" s="325"/>
      <c r="BL154" s="325"/>
      <c r="BM154" s="325"/>
      <c r="BN154" s="325"/>
      <c r="BO154" s="325"/>
      <c r="BP154" s="325"/>
      <c r="BQ154" s="325"/>
      <c r="BR154" s="325"/>
      <c r="BS154" s="325"/>
      <c r="BT154" s="325"/>
      <c r="BU154" s="325"/>
      <c r="BV154" s="325"/>
      <c r="BW154" s="325"/>
      <c r="BX154" s="325"/>
      <c r="BY154" s="325"/>
      <c r="BZ154" s="325"/>
      <c r="CA154" s="326"/>
      <c r="CB154" s="20"/>
      <c r="CC154" s="2"/>
      <c r="CD154" s="2"/>
      <c r="CE154" s="2"/>
      <c r="CF154" s="20"/>
      <c r="CG154" s="34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4"/>
      <c r="EK154" s="4"/>
      <c r="EL154" s="4"/>
      <c r="EM154" s="4"/>
      <c r="EN154" s="4"/>
      <c r="EO154" s="4"/>
      <c r="EP154" s="4"/>
      <c r="EQ154" s="35"/>
      <c r="ER154" s="7"/>
      <c r="ES154" s="7"/>
      <c r="ET154" s="7"/>
      <c r="EU154" s="7"/>
      <c r="EV154" s="7"/>
      <c r="EW154" s="7"/>
      <c r="EX154" s="7"/>
      <c r="EY154" s="7"/>
      <c r="EZ154" s="7"/>
      <c r="FA154" s="7"/>
      <c r="FB154" s="7"/>
      <c r="FC154" s="7"/>
      <c r="FD154" s="7"/>
      <c r="FE154" s="7"/>
      <c r="FF154" s="7"/>
      <c r="FG154" s="7"/>
      <c r="FH154" s="7"/>
      <c r="FI154" s="7"/>
      <c r="FJ154" s="7"/>
      <c r="FK154" s="7"/>
      <c r="FL154" s="7"/>
      <c r="FM154" s="7"/>
      <c r="FN154" s="7"/>
      <c r="FO154" s="7"/>
      <c r="FP154" s="7"/>
      <c r="FQ154" s="7"/>
      <c r="FR154" s="7"/>
      <c r="FS154" s="7"/>
      <c r="FT154" s="7"/>
      <c r="FU154" s="7"/>
      <c r="FV154" s="7"/>
      <c r="FW154" s="7"/>
      <c r="FX154" s="7"/>
      <c r="FY154" s="7"/>
      <c r="FZ154" s="7"/>
      <c r="GA154" s="7"/>
      <c r="GB154" s="7"/>
      <c r="GC154" s="7"/>
      <c r="GD154" s="7"/>
      <c r="GE154" s="7"/>
      <c r="GF154" s="7"/>
      <c r="GG154" s="7"/>
      <c r="GH154" s="7"/>
      <c r="GI154" s="7"/>
      <c r="GJ154" s="7"/>
    </row>
    <row r="155" spans="1:192" ht="12.75" customHeight="1" x14ac:dyDescent="0.25">
      <c r="A155" s="2"/>
      <c r="B155" s="2"/>
      <c r="C155" s="324"/>
      <c r="D155" s="325"/>
      <c r="E155" s="325"/>
      <c r="F155" s="325"/>
      <c r="G155" s="325"/>
      <c r="H155" s="325"/>
      <c r="I155" s="325"/>
      <c r="J155" s="325"/>
      <c r="K155" s="325"/>
      <c r="L155" s="325"/>
      <c r="M155" s="325"/>
      <c r="N155" s="325"/>
      <c r="O155" s="325"/>
      <c r="P155" s="325"/>
      <c r="Q155" s="325"/>
      <c r="R155" s="325"/>
      <c r="S155" s="325"/>
      <c r="T155" s="325"/>
      <c r="U155" s="325"/>
      <c r="V155" s="325"/>
      <c r="W155" s="325"/>
      <c r="X155" s="325"/>
      <c r="Y155" s="325"/>
      <c r="Z155" s="325"/>
      <c r="AA155" s="325"/>
      <c r="AB155" s="325"/>
      <c r="AC155" s="325"/>
      <c r="AD155" s="325"/>
      <c r="AE155" s="325"/>
      <c r="AF155" s="325"/>
      <c r="AG155" s="325"/>
      <c r="AH155" s="325"/>
      <c r="AI155" s="325"/>
      <c r="AJ155" s="325"/>
      <c r="AK155" s="325"/>
      <c r="AL155" s="325"/>
      <c r="AM155" s="325"/>
      <c r="AN155" s="325"/>
      <c r="AO155" s="325"/>
      <c r="AP155" s="325"/>
      <c r="AQ155" s="325"/>
      <c r="AR155" s="325"/>
      <c r="AS155" s="325"/>
      <c r="AT155" s="325"/>
      <c r="AU155" s="325"/>
      <c r="AV155" s="325"/>
      <c r="AW155" s="325"/>
      <c r="AX155" s="325"/>
      <c r="AY155" s="325"/>
      <c r="AZ155" s="325"/>
      <c r="BA155" s="325"/>
      <c r="BB155" s="325"/>
      <c r="BC155" s="325"/>
      <c r="BD155" s="325"/>
      <c r="BE155" s="325"/>
      <c r="BF155" s="325"/>
      <c r="BG155" s="325"/>
      <c r="BH155" s="325"/>
      <c r="BI155" s="325"/>
      <c r="BJ155" s="325"/>
      <c r="BK155" s="325"/>
      <c r="BL155" s="325"/>
      <c r="BM155" s="325"/>
      <c r="BN155" s="325"/>
      <c r="BO155" s="325"/>
      <c r="BP155" s="325"/>
      <c r="BQ155" s="325"/>
      <c r="BR155" s="325"/>
      <c r="BS155" s="325"/>
      <c r="BT155" s="325"/>
      <c r="BU155" s="325"/>
      <c r="BV155" s="325"/>
      <c r="BW155" s="325"/>
      <c r="BX155" s="325"/>
      <c r="BY155" s="325"/>
      <c r="BZ155" s="325"/>
      <c r="CA155" s="326"/>
      <c r="CB155" s="20"/>
      <c r="CC155" s="2"/>
      <c r="CD155" s="2"/>
      <c r="CE155" s="2"/>
      <c r="CF155" s="20"/>
      <c r="CG155" s="34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4"/>
      <c r="EK155" s="4"/>
      <c r="EL155" s="4"/>
      <c r="EM155" s="4"/>
      <c r="EN155" s="4"/>
      <c r="EO155" s="4"/>
      <c r="EP155" s="4"/>
      <c r="EQ155" s="35"/>
      <c r="ER155" s="7"/>
      <c r="ES155" s="7"/>
      <c r="ET155" s="7"/>
      <c r="EU155" s="7"/>
      <c r="EV155" s="7"/>
      <c r="EW155" s="7"/>
      <c r="EX155" s="7"/>
      <c r="EY155" s="7"/>
      <c r="EZ155" s="7"/>
      <c r="FA155" s="7"/>
      <c r="FB155" s="7"/>
      <c r="FC155" s="7"/>
      <c r="FD155" s="7"/>
      <c r="FE155" s="7"/>
      <c r="FF155" s="7"/>
      <c r="FG155" s="7"/>
      <c r="FH155" s="7"/>
      <c r="FI155" s="7"/>
      <c r="FJ155" s="7"/>
      <c r="FK155" s="7"/>
      <c r="FL155" s="7"/>
      <c r="FM155" s="7"/>
      <c r="FN155" s="7"/>
      <c r="FO155" s="7"/>
      <c r="FP155" s="7"/>
      <c r="FQ155" s="7"/>
      <c r="FR155" s="7"/>
      <c r="FS155" s="7"/>
      <c r="FT155" s="7"/>
      <c r="FU155" s="7"/>
      <c r="FV155" s="7"/>
      <c r="FW155" s="7"/>
      <c r="FX155" s="7"/>
      <c r="FY155" s="7"/>
      <c r="FZ155" s="7"/>
      <c r="GA155" s="7"/>
      <c r="GB155" s="7"/>
      <c r="GC155" s="7"/>
      <c r="GD155" s="7"/>
      <c r="GE155" s="7"/>
      <c r="GF155" s="7"/>
      <c r="GG155" s="7"/>
      <c r="GH155" s="7"/>
      <c r="GI155" s="7"/>
      <c r="GJ155" s="7"/>
    </row>
    <row r="156" spans="1:192" ht="12.75" customHeight="1" x14ac:dyDescent="0.25">
      <c r="A156" s="2"/>
      <c r="B156" s="2"/>
      <c r="C156" s="324"/>
      <c r="D156" s="325"/>
      <c r="E156" s="325"/>
      <c r="F156" s="325"/>
      <c r="G156" s="325"/>
      <c r="H156" s="325"/>
      <c r="I156" s="325"/>
      <c r="J156" s="325"/>
      <c r="K156" s="325"/>
      <c r="L156" s="325"/>
      <c r="M156" s="325"/>
      <c r="N156" s="325"/>
      <c r="O156" s="325"/>
      <c r="P156" s="325"/>
      <c r="Q156" s="325"/>
      <c r="R156" s="325"/>
      <c r="S156" s="325"/>
      <c r="T156" s="325"/>
      <c r="U156" s="325"/>
      <c r="V156" s="325"/>
      <c r="W156" s="325"/>
      <c r="X156" s="325"/>
      <c r="Y156" s="325"/>
      <c r="Z156" s="325"/>
      <c r="AA156" s="325"/>
      <c r="AB156" s="325"/>
      <c r="AC156" s="325"/>
      <c r="AD156" s="325"/>
      <c r="AE156" s="325"/>
      <c r="AF156" s="325"/>
      <c r="AG156" s="325"/>
      <c r="AH156" s="325"/>
      <c r="AI156" s="325"/>
      <c r="AJ156" s="325"/>
      <c r="AK156" s="325"/>
      <c r="AL156" s="325"/>
      <c r="AM156" s="325"/>
      <c r="AN156" s="325"/>
      <c r="AO156" s="325"/>
      <c r="AP156" s="325"/>
      <c r="AQ156" s="325"/>
      <c r="AR156" s="325"/>
      <c r="AS156" s="325"/>
      <c r="AT156" s="325"/>
      <c r="AU156" s="325"/>
      <c r="AV156" s="325"/>
      <c r="AW156" s="325"/>
      <c r="AX156" s="325"/>
      <c r="AY156" s="325"/>
      <c r="AZ156" s="325"/>
      <c r="BA156" s="325"/>
      <c r="BB156" s="325"/>
      <c r="BC156" s="325"/>
      <c r="BD156" s="325"/>
      <c r="BE156" s="325"/>
      <c r="BF156" s="325"/>
      <c r="BG156" s="325"/>
      <c r="BH156" s="325"/>
      <c r="BI156" s="325"/>
      <c r="BJ156" s="325"/>
      <c r="BK156" s="325"/>
      <c r="BL156" s="325"/>
      <c r="BM156" s="325"/>
      <c r="BN156" s="325"/>
      <c r="BO156" s="325"/>
      <c r="BP156" s="325"/>
      <c r="BQ156" s="325"/>
      <c r="BR156" s="325"/>
      <c r="BS156" s="325"/>
      <c r="BT156" s="325"/>
      <c r="BU156" s="325"/>
      <c r="BV156" s="325"/>
      <c r="BW156" s="325"/>
      <c r="BX156" s="325"/>
      <c r="BY156" s="325"/>
      <c r="BZ156" s="325"/>
      <c r="CA156" s="326"/>
      <c r="CB156" s="20"/>
      <c r="CC156" s="2"/>
      <c r="CD156" s="2"/>
      <c r="CE156" s="2"/>
      <c r="CF156" s="20"/>
      <c r="CG156" s="34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4"/>
      <c r="EK156" s="4"/>
      <c r="EL156" s="4"/>
      <c r="EM156" s="4"/>
      <c r="EN156" s="4"/>
      <c r="EO156" s="4"/>
      <c r="EP156" s="4"/>
      <c r="EQ156" s="35"/>
      <c r="ER156" s="7"/>
      <c r="ES156" s="7"/>
      <c r="ET156" s="7"/>
      <c r="EU156" s="7"/>
      <c r="EV156" s="7"/>
      <c r="EW156" s="7"/>
      <c r="EX156" s="7"/>
      <c r="EY156" s="7"/>
      <c r="EZ156" s="7"/>
      <c r="FA156" s="7"/>
      <c r="FB156" s="7"/>
      <c r="FC156" s="7"/>
      <c r="FD156" s="7"/>
      <c r="FE156" s="7"/>
      <c r="FF156" s="7"/>
      <c r="FG156" s="7"/>
      <c r="FH156" s="7"/>
      <c r="FI156" s="7"/>
      <c r="FJ156" s="7"/>
      <c r="FK156" s="7"/>
      <c r="FL156" s="7"/>
      <c r="FM156" s="7"/>
      <c r="FN156" s="7"/>
      <c r="FO156" s="7"/>
      <c r="FP156" s="7"/>
      <c r="FQ156" s="7"/>
      <c r="FR156" s="7"/>
      <c r="FS156" s="7"/>
      <c r="FT156" s="7"/>
      <c r="FU156" s="7"/>
      <c r="FV156" s="7"/>
      <c r="FW156" s="7"/>
      <c r="FX156" s="7"/>
      <c r="FY156" s="7"/>
      <c r="FZ156" s="7"/>
      <c r="GA156" s="7"/>
      <c r="GB156" s="7"/>
      <c r="GC156" s="7"/>
      <c r="GD156" s="7"/>
      <c r="GE156" s="7"/>
      <c r="GF156" s="7"/>
      <c r="GG156" s="7"/>
      <c r="GH156" s="7"/>
      <c r="GI156" s="7"/>
      <c r="GJ156" s="7"/>
    </row>
    <row r="157" spans="1:192" ht="12.75" customHeight="1" x14ac:dyDescent="0.25">
      <c r="A157" s="2"/>
      <c r="B157" s="2"/>
      <c r="C157" s="324"/>
      <c r="D157" s="325"/>
      <c r="E157" s="325"/>
      <c r="F157" s="325"/>
      <c r="G157" s="325"/>
      <c r="H157" s="325"/>
      <c r="I157" s="325"/>
      <c r="J157" s="325"/>
      <c r="K157" s="325"/>
      <c r="L157" s="325"/>
      <c r="M157" s="325"/>
      <c r="N157" s="325"/>
      <c r="O157" s="325"/>
      <c r="P157" s="325"/>
      <c r="Q157" s="325"/>
      <c r="R157" s="325"/>
      <c r="S157" s="325"/>
      <c r="T157" s="325"/>
      <c r="U157" s="325"/>
      <c r="V157" s="325"/>
      <c r="W157" s="325"/>
      <c r="X157" s="325"/>
      <c r="Y157" s="325"/>
      <c r="Z157" s="325"/>
      <c r="AA157" s="325"/>
      <c r="AB157" s="325"/>
      <c r="AC157" s="325"/>
      <c r="AD157" s="325"/>
      <c r="AE157" s="325"/>
      <c r="AF157" s="325"/>
      <c r="AG157" s="325"/>
      <c r="AH157" s="325"/>
      <c r="AI157" s="325"/>
      <c r="AJ157" s="325"/>
      <c r="AK157" s="325"/>
      <c r="AL157" s="325"/>
      <c r="AM157" s="325"/>
      <c r="AN157" s="325"/>
      <c r="AO157" s="325"/>
      <c r="AP157" s="325"/>
      <c r="AQ157" s="325"/>
      <c r="AR157" s="325"/>
      <c r="AS157" s="325"/>
      <c r="AT157" s="325"/>
      <c r="AU157" s="325"/>
      <c r="AV157" s="325"/>
      <c r="AW157" s="325"/>
      <c r="AX157" s="325"/>
      <c r="AY157" s="325"/>
      <c r="AZ157" s="325"/>
      <c r="BA157" s="325"/>
      <c r="BB157" s="325"/>
      <c r="BC157" s="325"/>
      <c r="BD157" s="325"/>
      <c r="BE157" s="325"/>
      <c r="BF157" s="325"/>
      <c r="BG157" s="325"/>
      <c r="BH157" s="325"/>
      <c r="BI157" s="325"/>
      <c r="BJ157" s="325"/>
      <c r="BK157" s="325"/>
      <c r="BL157" s="325"/>
      <c r="BM157" s="325"/>
      <c r="BN157" s="325"/>
      <c r="BO157" s="325"/>
      <c r="BP157" s="325"/>
      <c r="BQ157" s="325"/>
      <c r="BR157" s="325"/>
      <c r="BS157" s="325"/>
      <c r="BT157" s="325"/>
      <c r="BU157" s="325"/>
      <c r="BV157" s="325"/>
      <c r="BW157" s="325"/>
      <c r="BX157" s="325"/>
      <c r="BY157" s="325"/>
      <c r="BZ157" s="325"/>
      <c r="CA157" s="326"/>
      <c r="CB157" s="20"/>
      <c r="CC157" s="2"/>
      <c r="CD157" s="2"/>
      <c r="CE157" s="2"/>
      <c r="CF157" s="20"/>
      <c r="CG157" s="34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4"/>
      <c r="EK157" s="4"/>
      <c r="EL157" s="4"/>
      <c r="EM157" s="4"/>
      <c r="EN157" s="4"/>
      <c r="EO157" s="4"/>
      <c r="EP157" s="4"/>
      <c r="EQ157" s="35"/>
      <c r="ER157" s="7"/>
      <c r="ES157" s="7"/>
      <c r="ET157" s="7"/>
      <c r="EU157" s="7"/>
      <c r="EV157" s="7"/>
      <c r="EW157" s="7"/>
      <c r="EX157" s="7"/>
      <c r="EY157" s="7"/>
      <c r="EZ157" s="7"/>
      <c r="FA157" s="7"/>
      <c r="FB157" s="7"/>
      <c r="FC157" s="7"/>
      <c r="FD157" s="7"/>
      <c r="FE157" s="7"/>
      <c r="FF157" s="7"/>
      <c r="FG157" s="7"/>
      <c r="FH157" s="7"/>
      <c r="FI157" s="7"/>
      <c r="FJ157" s="7"/>
      <c r="FK157" s="7"/>
      <c r="FL157" s="7"/>
      <c r="FM157" s="7"/>
      <c r="FN157" s="7"/>
      <c r="FO157" s="7"/>
      <c r="FP157" s="7"/>
      <c r="FQ157" s="7"/>
      <c r="FR157" s="7"/>
      <c r="FS157" s="7"/>
      <c r="FT157" s="7"/>
      <c r="FU157" s="7"/>
      <c r="FV157" s="7"/>
      <c r="FW157" s="7"/>
      <c r="FX157" s="7"/>
      <c r="FY157" s="7"/>
      <c r="FZ157" s="7"/>
      <c r="GA157" s="7"/>
      <c r="GB157" s="7"/>
      <c r="GC157" s="7"/>
      <c r="GD157" s="7"/>
      <c r="GE157" s="7"/>
      <c r="GF157" s="7"/>
      <c r="GG157" s="7"/>
      <c r="GH157" s="7"/>
      <c r="GI157" s="7"/>
      <c r="GJ157" s="7"/>
    </row>
    <row r="158" spans="1:192" ht="12.75" customHeight="1" x14ac:dyDescent="0.25">
      <c r="A158" s="2"/>
      <c r="B158" s="2"/>
      <c r="C158" s="324"/>
      <c r="D158" s="325"/>
      <c r="E158" s="325"/>
      <c r="F158" s="325"/>
      <c r="G158" s="325"/>
      <c r="H158" s="325"/>
      <c r="I158" s="325"/>
      <c r="J158" s="325"/>
      <c r="K158" s="325"/>
      <c r="L158" s="325"/>
      <c r="M158" s="325"/>
      <c r="N158" s="325"/>
      <c r="O158" s="325"/>
      <c r="P158" s="325"/>
      <c r="Q158" s="325"/>
      <c r="R158" s="325"/>
      <c r="S158" s="325"/>
      <c r="T158" s="325"/>
      <c r="U158" s="325"/>
      <c r="V158" s="325"/>
      <c r="W158" s="325"/>
      <c r="X158" s="325"/>
      <c r="Y158" s="325"/>
      <c r="Z158" s="325"/>
      <c r="AA158" s="325"/>
      <c r="AB158" s="325"/>
      <c r="AC158" s="325"/>
      <c r="AD158" s="325"/>
      <c r="AE158" s="325"/>
      <c r="AF158" s="325"/>
      <c r="AG158" s="325"/>
      <c r="AH158" s="325"/>
      <c r="AI158" s="325"/>
      <c r="AJ158" s="325"/>
      <c r="AK158" s="325"/>
      <c r="AL158" s="325"/>
      <c r="AM158" s="325"/>
      <c r="AN158" s="325"/>
      <c r="AO158" s="325"/>
      <c r="AP158" s="325"/>
      <c r="AQ158" s="325"/>
      <c r="AR158" s="325"/>
      <c r="AS158" s="325"/>
      <c r="AT158" s="325"/>
      <c r="AU158" s="325"/>
      <c r="AV158" s="325"/>
      <c r="AW158" s="325"/>
      <c r="AX158" s="325"/>
      <c r="AY158" s="325"/>
      <c r="AZ158" s="325"/>
      <c r="BA158" s="325"/>
      <c r="BB158" s="325"/>
      <c r="BC158" s="325"/>
      <c r="BD158" s="325"/>
      <c r="BE158" s="325"/>
      <c r="BF158" s="325"/>
      <c r="BG158" s="325"/>
      <c r="BH158" s="325"/>
      <c r="BI158" s="325"/>
      <c r="BJ158" s="325"/>
      <c r="BK158" s="325"/>
      <c r="BL158" s="325"/>
      <c r="BM158" s="325"/>
      <c r="BN158" s="325"/>
      <c r="BO158" s="325"/>
      <c r="BP158" s="325"/>
      <c r="BQ158" s="325"/>
      <c r="BR158" s="325"/>
      <c r="BS158" s="325"/>
      <c r="BT158" s="325"/>
      <c r="BU158" s="325"/>
      <c r="BV158" s="325"/>
      <c r="BW158" s="325"/>
      <c r="BX158" s="325"/>
      <c r="BY158" s="325"/>
      <c r="BZ158" s="325"/>
      <c r="CA158" s="326"/>
      <c r="CB158" s="20"/>
      <c r="CC158" s="2"/>
      <c r="CD158" s="2"/>
      <c r="CE158" s="2"/>
      <c r="CF158" s="20"/>
      <c r="CG158" s="34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4"/>
      <c r="EK158" s="4"/>
      <c r="EL158" s="4"/>
      <c r="EM158" s="4"/>
      <c r="EN158" s="4"/>
      <c r="EO158" s="4"/>
      <c r="EP158" s="4"/>
      <c r="EQ158" s="35"/>
      <c r="ER158" s="7"/>
      <c r="ES158" s="7"/>
      <c r="ET158" s="7"/>
      <c r="EU158" s="7"/>
      <c r="EV158" s="7"/>
      <c r="EW158" s="7"/>
      <c r="EX158" s="7"/>
      <c r="EY158" s="7"/>
      <c r="EZ158" s="7"/>
      <c r="FA158" s="7"/>
      <c r="FB158" s="7"/>
      <c r="FC158" s="7"/>
      <c r="FD158" s="7"/>
      <c r="FE158" s="7"/>
      <c r="FF158" s="7"/>
      <c r="FG158" s="7"/>
      <c r="FH158" s="7"/>
      <c r="FI158" s="7"/>
      <c r="FJ158" s="7"/>
      <c r="FK158" s="7"/>
      <c r="FL158" s="7"/>
      <c r="FM158" s="7"/>
      <c r="FN158" s="7"/>
      <c r="FO158" s="7"/>
      <c r="FP158" s="7"/>
      <c r="FQ158" s="7"/>
      <c r="FR158" s="7"/>
      <c r="FS158" s="7"/>
      <c r="FT158" s="7"/>
      <c r="FU158" s="7"/>
      <c r="FV158" s="7"/>
      <c r="FW158" s="7"/>
      <c r="FX158" s="7"/>
      <c r="FY158" s="7"/>
      <c r="FZ158" s="7"/>
      <c r="GA158" s="7"/>
      <c r="GB158" s="7"/>
      <c r="GC158" s="7"/>
      <c r="GD158" s="7"/>
      <c r="GE158" s="7"/>
      <c r="GF158" s="7"/>
      <c r="GG158" s="7"/>
      <c r="GH158" s="7"/>
      <c r="GI158" s="7"/>
      <c r="GJ158" s="7"/>
    </row>
    <row r="159" spans="1:192" ht="12.75" customHeight="1" x14ac:dyDescent="0.25">
      <c r="A159" s="2"/>
      <c r="B159" s="2"/>
      <c r="C159" s="324"/>
      <c r="D159" s="325"/>
      <c r="E159" s="325"/>
      <c r="F159" s="325"/>
      <c r="G159" s="325"/>
      <c r="H159" s="325"/>
      <c r="I159" s="325"/>
      <c r="J159" s="325"/>
      <c r="K159" s="325"/>
      <c r="L159" s="325"/>
      <c r="M159" s="325"/>
      <c r="N159" s="325"/>
      <c r="O159" s="325"/>
      <c r="P159" s="325"/>
      <c r="Q159" s="325"/>
      <c r="R159" s="325"/>
      <c r="S159" s="325"/>
      <c r="T159" s="325"/>
      <c r="U159" s="325"/>
      <c r="V159" s="325"/>
      <c r="W159" s="325"/>
      <c r="X159" s="325"/>
      <c r="Y159" s="325"/>
      <c r="Z159" s="325"/>
      <c r="AA159" s="325"/>
      <c r="AB159" s="325"/>
      <c r="AC159" s="325"/>
      <c r="AD159" s="325"/>
      <c r="AE159" s="325"/>
      <c r="AF159" s="325"/>
      <c r="AG159" s="325"/>
      <c r="AH159" s="325"/>
      <c r="AI159" s="325"/>
      <c r="AJ159" s="325"/>
      <c r="AK159" s="325"/>
      <c r="AL159" s="325"/>
      <c r="AM159" s="325"/>
      <c r="AN159" s="325"/>
      <c r="AO159" s="325"/>
      <c r="AP159" s="325"/>
      <c r="AQ159" s="325"/>
      <c r="AR159" s="325"/>
      <c r="AS159" s="325"/>
      <c r="AT159" s="325"/>
      <c r="AU159" s="325"/>
      <c r="AV159" s="325"/>
      <c r="AW159" s="325"/>
      <c r="AX159" s="325"/>
      <c r="AY159" s="325"/>
      <c r="AZ159" s="325"/>
      <c r="BA159" s="325"/>
      <c r="BB159" s="325"/>
      <c r="BC159" s="325"/>
      <c r="BD159" s="325"/>
      <c r="BE159" s="325"/>
      <c r="BF159" s="325"/>
      <c r="BG159" s="325"/>
      <c r="BH159" s="325"/>
      <c r="BI159" s="325"/>
      <c r="BJ159" s="325"/>
      <c r="BK159" s="325"/>
      <c r="BL159" s="325"/>
      <c r="BM159" s="325"/>
      <c r="BN159" s="325"/>
      <c r="BO159" s="325"/>
      <c r="BP159" s="325"/>
      <c r="BQ159" s="325"/>
      <c r="BR159" s="325"/>
      <c r="BS159" s="325"/>
      <c r="BT159" s="325"/>
      <c r="BU159" s="325"/>
      <c r="BV159" s="325"/>
      <c r="BW159" s="325"/>
      <c r="BX159" s="325"/>
      <c r="BY159" s="325"/>
      <c r="BZ159" s="325"/>
      <c r="CA159" s="326"/>
      <c r="CB159" s="20"/>
      <c r="CC159" s="2"/>
      <c r="CD159" s="2"/>
      <c r="CE159" s="2"/>
      <c r="CF159" s="20"/>
      <c r="CG159" s="34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4"/>
      <c r="EK159" s="4"/>
      <c r="EL159" s="4"/>
      <c r="EM159" s="4"/>
      <c r="EN159" s="4"/>
      <c r="EO159" s="4"/>
      <c r="EP159" s="4"/>
      <c r="EQ159" s="35"/>
      <c r="ER159" s="7"/>
      <c r="ES159" s="7"/>
      <c r="ET159" s="7"/>
      <c r="EU159" s="7"/>
      <c r="EV159" s="7"/>
      <c r="EW159" s="7"/>
      <c r="EX159" s="7"/>
      <c r="EY159" s="7"/>
      <c r="EZ159" s="7"/>
      <c r="FA159" s="7"/>
      <c r="FB159" s="7"/>
      <c r="FC159" s="7"/>
      <c r="FD159" s="7"/>
      <c r="FE159" s="7"/>
      <c r="FF159" s="7"/>
      <c r="FG159" s="7"/>
      <c r="FH159" s="7"/>
      <c r="FI159" s="7"/>
      <c r="FJ159" s="7"/>
      <c r="FK159" s="7"/>
      <c r="FL159" s="7"/>
      <c r="FM159" s="7"/>
      <c r="FN159" s="7"/>
      <c r="FO159" s="7"/>
      <c r="FP159" s="7"/>
      <c r="FQ159" s="7"/>
      <c r="FR159" s="7"/>
      <c r="FS159" s="7"/>
      <c r="FT159" s="7"/>
      <c r="FU159" s="7"/>
      <c r="FV159" s="7"/>
      <c r="FW159" s="7"/>
      <c r="FX159" s="7"/>
      <c r="FY159" s="7"/>
      <c r="FZ159" s="7"/>
      <c r="GA159" s="7"/>
      <c r="GB159" s="7"/>
      <c r="GC159" s="7"/>
      <c r="GD159" s="7"/>
      <c r="GE159" s="7"/>
      <c r="GF159" s="7"/>
      <c r="GG159" s="7"/>
      <c r="GH159" s="7"/>
      <c r="GI159" s="7"/>
      <c r="GJ159" s="7"/>
    </row>
    <row r="160" spans="1:192" ht="12.75" customHeight="1" x14ac:dyDescent="0.25">
      <c r="A160" s="2"/>
      <c r="B160" s="2"/>
      <c r="C160" s="324"/>
      <c r="D160" s="325"/>
      <c r="E160" s="325"/>
      <c r="F160" s="325"/>
      <c r="G160" s="325"/>
      <c r="H160" s="325"/>
      <c r="I160" s="325"/>
      <c r="J160" s="325"/>
      <c r="K160" s="325"/>
      <c r="L160" s="325"/>
      <c r="M160" s="325"/>
      <c r="N160" s="325"/>
      <c r="O160" s="325"/>
      <c r="P160" s="325"/>
      <c r="Q160" s="325"/>
      <c r="R160" s="325"/>
      <c r="S160" s="325"/>
      <c r="T160" s="325"/>
      <c r="U160" s="325"/>
      <c r="V160" s="325"/>
      <c r="W160" s="325"/>
      <c r="X160" s="325"/>
      <c r="Y160" s="325"/>
      <c r="Z160" s="325"/>
      <c r="AA160" s="325"/>
      <c r="AB160" s="325"/>
      <c r="AC160" s="325"/>
      <c r="AD160" s="325"/>
      <c r="AE160" s="325"/>
      <c r="AF160" s="325"/>
      <c r="AG160" s="325"/>
      <c r="AH160" s="325"/>
      <c r="AI160" s="325"/>
      <c r="AJ160" s="325"/>
      <c r="AK160" s="325"/>
      <c r="AL160" s="325"/>
      <c r="AM160" s="325"/>
      <c r="AN160" s="325"/>
      <c r="AO160" s="325"/>
      <c r="AP160" s="325"/>
      <c r="AQ160" s="325"/>
      <c r="AR160" s="325"/>
      <c r="AS160" s="325"/>
      <c r="AT160" s="325"/>
      <c r="AU160" s="325"/>
      <c r="AV160" s="325"/>
      <c r="AW160" s="325"/>
      <c r="AX160" s="325"/>
      <c r="AY160" s="325"/>
      <c r="AZ160" s="325"/>
      <c r="BA160" s="325"/>
      <c r="BB160" s="325"/>
      <c r="BC160" s="325"/>
      <c r="BD160" s="325"/>
      <c r="BE160" s="325"/>
      <c r="BF160" s="325"/>
      <c r="BG160" s="325"/>
      <c r="BH160" s="325"/>
      <c r="BI160" s="325"/>
      <c r="BJ160" s="325"/>
      <c r="BK160" s="325"/>
      <c r="BL160" s="325"/>
      <c r="BM160" s="325"/>
      <c r="BN160" s="325"/>
      <c r="BO160" s="325"/>
      <c r="BP160" s="325"/>
      <c r="BQ160" s="325"/>
      <c r="BR160" s="325"/>
      <c r="BS160" s="325"/>
      <c r="BT160" s="325"/>
      <c r="BU160" s="325"/>
      <c r="BV160" s="325"/>
      <c r="BW160" s="325"/>
      <c r="BX160" s="325"/>
      <c r="BY160" s="325"/>
      <c r="BZ160" s="325"/>
      <c r="CA160" s="326"/>
      <c r="CB160" s="20"/>
      <c r="CC160" s="2"/>
      <c r="CD160" s="2"/>
      <c r="CE160" s="2"/>
      <c r="CF160" s="20"/>
      <c r="CG160" s="34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4"/>
      <c r="EK160" s="4"/>
      <c r="EL160" s="4"/>
      <c r="EM160" s="4"/>
      <c r="EN160" s="4"/>
      <c r="EO160" s="4"/>
      <c r="EP160" s="4"/>
      <c r="EQ160" s="35"/>
      <c r="ER160" s="7"/>
      <c r="ES160" s="7"/>
      <c r="ET160" s="7"/>
      <c r="EU160" s="7"/>
      <c r="EV160" s="7"/>
      <c r="EW160" s="7"/>
      <c r="EX160" s="7"/>
      <c r="EY160" s="7"/>
      <c r="EZ160" s="7"/>
      <c r="FA160" s="7"/>
      <c r="FB160" s="7"/>
      <c r="FC160" s="7"/>
      <c r="FD160" s="7"/>
      <c r="FE160" s="7"/>
      <c r="FF160" s="7"/>
      <c r="FG160" s="7"/>
      <c r="FH160" s="7"/>
      <c r="FI160" s="7"/>
      <c r="FJ160" s="7"/>
      <c r="FK160" s="7"/>
      <c r="FL160" s="7"/>
      <c r="FM160" s="7"/>
      <c r="FN160" s="7"/>
      <c r="FO160" s="7"/>
      <c r="FP160" s="7"/>
      <c r="FQ160" s="7"/>
      <c r="FR160" s="7"/>
      <c r="FS160" s="7"/>
      <c r="FT160" s="7"/>
      <c r="FU160" s="7"/>
      <c r="FV160" s="7"/>
      <c r="FW160" s="7"/>
      <c r="FX160" s="7"/>
      <c r="FY160" s="7"/>
      <c r="FZ160" s="7"/>
      <c r="GA160" s="7"/>
      <c r="GB160" s="7"/>
      <c r="GC160" s="7"/>
      <c r="GD160" s="7"/>
      <c r="GE160" s="7"/>
      <c r="GF160" s="7"/>
      <c r="GG160" s="7"/>
      <c r="GH160" s="7"/>
      <c r="GI160" s="7"/>
      <c r="GJ160" s="7"/>
    </row>
    <row r="161" spans="1:192" ht="12.75" customHeight="1" x14ac:dyDescent="0.25">
      <c r="A161" s="2"/>
      <c r="B161" s="2"/>
      <c r="C161" s="324"/>
      <c r="D161" s="325"/>
      <c r="E161" s="325"/>
      <c r="F161" s="325"/>
      <c r="G161" s="325"/>
      <c r="H161" s="325"/>
      <c r="I161" s="325"/>
      <c r="J161" s="325"/>
      <c r="K161" s="325"/>
      <c r="L161" s="325"/>
      <c r="M161" s="325"/>
      <c r="N161" s="325"/>
      <c r="O161" s="325"/>
      <c r="P161" s="325"/>
      <c r="Q161" s="325"/>
      <c r="R161" s="325"/>
      <c r="S161" s="325"/>
      <c r="T161" s="325"/>
      <c r="U161" s="325"/>
      <c r="V161" s="325"/>
      <c r="W161" s="325"/>
      <c r="X161" s="325"/>
      <c r="Y161" s="325"/>
      <c r="Z161" s="325"/>
      <c r="AA161" s="325"/>
      <c r="AB161" s="325"/>
      <c r="AC161" s="325"/>
      <c r="AD161" s="325"/>
      <c r="AE161" s="325"/>
      <c r="AF161" s="325"/>
      <c r="AG161" s="325"/>
      <c r="AH161" s="325"/>
      <c r="AI161" s="325"/>
      <c r="AJ161" s="325"/>
      <c r="AK161" s="325"/>
      <c r="AL161" s="325"/>
      <c r="AM161" s="325"/>
      <c r="AN161" s="325"/>
      <c r="AO161" s="325"/>
      <c r="AP161" s="325"/>
      <c r="AQ161" s="325"/>
      <c r="AR161" s="325"/>
      <c r="AS161" s="325"/>
      <c r="AT161" s="325"/>
      <c r="AU161" s="325"/>
      <c r="AV161" s="325"/>
      <c r="AW161" s="325"/>
      <c r="AX161" s="325"/>
      <c r="AY161" s="325"/>
      <c r="AZ161" s="325"/>
      <c r="BA161" s="325"/>
      <c r="BB161" s="325"/>
      <c r="BC161" s="325"/>
      <c r="BD161" s="325"/>
      <c r="BE161" s="325"/>
      <c r="BF161" s="325"/>
      <c r="BG161" s="325"/>
      <c r="BH161" s="325"/>
      <c r="BI161" s="325"/>
      <c r="BJ161" s="325"/>
      <c r="BK161" s="325"/>
      <c r="BL161" s="325"/>
      <c r="BM161" s="325"/>
      <c r="BN161" s="325"/>
      <c r="BO161" s="325"/>
      <c r="BP161" s="325"/>
      <c r="BQ161" s="325"/>
      <c r="BR161" s="325"/>
      <c r="BS161" s="325"/>
      <c r="BT161" s="325"/>
      <c r="BU161" s="325"/>
      <c r="BV161" s="325"/>
      <c r="BW161" s="325"/>
      <c r="BX161" s="325"/>
      <c r="BY161" s="325"/>
      <c r="BZ161" s="325"/>
      <c r="CA161" s="326"/>
      <c r="CB161" s="20"/>
      <c r="CC161" s="2"/>
      <c r="CD161" s="2"/>
      <c r="CE161" s="2"/>
      <c r="CF161" s="20"/>
      <c r="CG161" s="34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4"/>
      <c r="EK161" s="4"/>
      <c r="EL161" s="4"/>
      <c r="EM161" s="4"/>
      <c r="EN161" s="4"/>
      <c r="EO161" s="4"/>
      <c r="EP161" s="4"/>
      <c r="EQ161" s="35"/>
      <c r="ER161" s="7"/>
      <c r="ES161" s="7"/>
      <c r="ET161" s="7"/>
      <c r="EU161" s="7"/>
      <c r="EV161" s="7"/>
      <c r="EW161" s="7"/>
      <c r="EX161" s="7"/>
      <c r="EY161" s="7"/>
      <c r="EZ161" s="7"/>
      <c r="FA161" s="7"/>
      <c r="FB161" s="7"/>
      <c r="FC161" s="7"/>
      <c r="FD161" s="7"/>
      <c r="FE161" s="7"/>
      <c r="FF161" s="7"/>
      <c r="FG161" s="7"/>
      <c r="FH161" s="7"/>
      <c r="FI161" s="7"/>
      <c r="FJ161" s="7"/>
      <c r="FK161" s="7"/>
      <c r="FL161" s="7"/>
      <c r="FM161" s="7"/>
      <c r="FN161" s="7"/>
      <c r="FO161" s="7"/>
      <c r="FP161" s="7"/>
      <c r="FQ161" s="7"/>
      <c r="FR161" s="7"/>
      <c r="FS161" s="7"/>
      <c r="FT161" s="7"/>
      <c r="FU161" s="7"/>
      <c r="FV161" s="7"/>
      <c r="FW161" s="7"/>
      <c r="FX161" s="7"/>
      <c r="FY161" s="7"/>
      <c r="FZ161" s="7"/>
      <c r="GA161" s="7"/>
      <c r="GB161" s="7"/>
      <c r="GC161" s="7"/>
      <c r="GD161" s="7"/>
      <c r="GE161" s="7"/>
      <c r="GF161" s="7"/>
      <c r="GG161" s="7"/>
      <c r="GH161" s="7"/>
      <c r="GI161" s="7"/>
      <c r="GJ161" s="7"/>
    </row>
    <row r="162" spans="1:192" ht="12.75" customHeight="1" x14ac:dyDescent="0.25">
      <c r="A162" s="2"/>
      <c r="B162" s="2"/>
      <c r="C162" s="324"/>
      <c r="D162" s="325"/>
      <c r="E162" s="325"/>
      <c r="F162" s="325"/>
      <c r="G162" s="325"/>
      <c r="H162" s="325"/>
      <c r="I162" s="325"/>
      <c r="J162" s="325"/>
      <c r="K162" s="325"/>
      <c r="L162" s="325"/>
      <c r="M162" s="325"/>
      <c r="N162" s="325"/>
      <c r="O162" s="325"/>
      <c r="P162" s="325"/>
      <c r="Q162" s="325"/>
      <c r="R162" s="325"/>
      <c r="S162" s="325"/>
      <c r="T162" s="325"/>
      <c r="U162" s="325"/>
      <c r="V162" s="325"/>
      <c r="W162" s="325"/>
      <c r="X162" s="325"/>
      <c r="Y162" s="325"/>
      <c r="Z162" s="325"/>
      <c r="AA162" s="325"/>
      <c r="AB162" s="325"/>
      <c r="AC162" s="325"/>
      <c r="AD162" s="325"/>
      <c r="AE162" s="325"/>
      <c r="AF162" s="325"/>
      <c r="AG162" s="325"/>
      <c r="AH162" s="325"/>
      <c r="AI162" s="325"/>
      <c r="AJ162" s="325"/>
      <c r="AK162" s="325"/>
      <c r="AL162" s="325"/>
      <c r="AM162" s="325"/>
      <c r="AN162" s="325"/>
      <c r="AO162" s="325"/>
      <c r="AP162" s="325"/>
      <c r="AQ162" s="325"/>
      <c r="AR162" s="325"/>
      <c r="AS162" s="325"/>
      <c r="AT162" s="325"/>
      <c r="AU162" s="325"/>
      <c r="AV162" s="325"/>
      <c r="AW162" s="325"/>
      <c r="AX162" s="325"/>
      <c r="AY162" s="325"/>
      <c r="AZ162" s="325"/>
      <c r="BA162" s="325"/>
      <c r="BB162" s="325"/>
      <c r="BC162" s="325"/>
      <c r="BD162" s="325"/>
      <c r="BE162" s="325"/>
      <c r="BF162" s="325"/>
      <c r="BG162" s="325"/>
      <c r="BH162" s="325"/>
      <c r="BI162" s="325"/>
      <c r="BJ162" s="325"/>
      <c r="BK162" s="325"/>
      <c r="BL162" s="325"/>
      <c r="BM162" s="325"/>
      <c r="BN162" s="325"/>
      <c r="BO162" s="325"/>
      <c r="BP162" s="325"/>
      <c r="BQ162" s="325"/>
      <c r="BR162" s="325"/>
      <c r="BS162" s="325"/>
      <c r="BT162" s="325"/>
      <c r="BU162" s="325"/>
      <c r="BV162" s="325"/>
      <c r="BW162" s="325"/>
      <c r="BX162" s="325"/>
      <c r="BY162" s="325"/>
      <c r="BZ162" s="325"/>
      <c r="CA162" s="326"/>
      <c r="CB162" s="20"/>
      <c r="CC162" s="2"/>
      <c r="CD162" s="2"/>
      <c r="CE162" s="2"/>
      <c r="CF162" s="20"/>
      <c r="CG162" s="34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4"/>
      <c r="EK162" s="4"/>
      <c r="EL162" s="4"/>
      <c r="EM162" s="4"/>
      <c r="EN162" s="4"/>
      <c r="EO162" s="4"/>
      <c r="EP162" s="4"/>
      <c r="EQ162" s="35"/>
      <c r="ER162" s="7"/>
      <c r="ES162" s="7"/>
      <c r="ET162" s="7"/>
      <c r="EU162" s="7"/>
      <c r="EV162" s="7"/>
      <c r="EW162" s="7"/>
      <c r="EX162" s="7"/>
      <c r="EY162" s="7"/>
      <c r="EZ162" s="7"/>
      <c r="FA162" s="7"/>
      <c r="FB162" s="7"/>
      <c r="FC162" s="7"/>
      <c r="FD162" s="7"/>
      <c r="FE162" s="7"/>
      <c r="FF162" s="7"/>
      <c r="FG162" s="7"/>
      <c r="FH162" s="7"/>
      <c r="FI162" s="7"/>
      <c r="FJ162" s="7"/>
      <c r="FK162" s="7"/>
      <c r="FL162" s="7"/>
      <c r="FM162" s="7"/>
      <c r="FN162" s="7"/>
      <c r="FO162" s="7"/>
      <c r="FP162" s="7"/>
      <c r="FQ162" s="7"/>
      <c r="FR162" s="7"/>
      <c r="FS162" s="7"/>
      <c r="FT162" s="7"/>
      <c r="FU162" s="7"/>
      <c r="FV162" s="7"/>
      <c r="FW162" s="7"/>
      <c r="FX162" s="7"/>
      <c r="FY162" s="7"/>
      <c r="FZ162" s="7"/>
      <c r="GA162" s="7"/>
      <c r="GB162" s="7"/>
      <c r="GC162" s="7"/>
      <c r="GD162" s="7"/>
      <c r="GE162" s="7"/>
      <c r="GF162" s="7"/>
      <c r="GG162" s="7"/>
      <c r="GH162" s="7"/>
      <c r="GI162" s="7"/>
      <c r="GJ162" s="7"/>
    </row>
    <row r="163" spans="1:192" ht="12.75" customHeight="1" x14ac:dyDescent="0.25">
      <c r="A163" s="2"/>
      <c r="B163" s="2"/>
      <c r="C163" s="324"/>
      <c r="D163" s="325"/>
      <c r="E163" s="325"/>
      <c r="F163" s="325"/>
      <c r="G163" s="325"/>
      <c r="H163" s="325"/>
      <c r="I163" s="325"/>
      <c r="J163" s="325"/>
      <c r="K163" s="325"/>
      <c r="L163" s="325"/>
      <c r="M163" s="325"/>
      <c r="N163" s="325"/>
      <c r="O163" s="325"/>
      <c r="P163" s="325"/>
      <c r="Q163" s="325"/>
      <c r="R163" s="325"/>
      <c r="S163" s="325"/>
      <c r="T163" s="325"/>
      <c r="U163" s="325"/>
      <c r="V163" s="325"/>
      <c r="W163" s="325"/>
      <c r="X163" s="325"/>
      <c r="Y163" s="325"/>
      <c r="Z163" s="325"/>
      <c r="AA163" s="325"/>
      <c r="AB163" s="325"/>
      <c r="AC163" s="325"/>
      <c r="AD163" s="325"/>
      <c r="AE163" s="325"/>
      <c r="AF163" s="325"/>
      <c r="AG163" s="325"/>
      <c r="AH163" s="325"/>
      <c r="AI163" s="325"/>
      <c r="AJ163" s="325"/>
      <c r="AK163" s="325"/>
      <c r="AL163" s="325"/>
      <c r="AM163" s="325"/>
      <c r="AN163" s="325"/>
      <c r="AO163" s="325"/>
      <c r="AP163" s="325"/>
      <c r="AQ163" s="325"/>
      <c r="AR163" s="325"/>
      <c r="AS163" s="325"/>
      <c r="AT163" s="325"/>
      <c r="AU163" s="325"/>
      <c r="AV163" s="325"/>
      <c r="AW163" s="325"/>
      <c r="AX163" s="325"/>
      <c r="AY163" s="325"/>
      <c r="AZ163" s="325"/>
      <c r="BA163" s="325"/>
      <c r="BB163" s="325"/>
      <c r="BC163" s="325"/>
      <c r="BD163" s="325"/>
      <c r="BE163" s="325"/>
      <c r="BF163" s="325"/>
      <c r="BG163" s="325"/>
      <c r="BH163" s="325"/>
      <c r="BI163" s="325"/>
      <c r="BJ163" s="325"/>
      <c r="BK163" s="325"/>
      <c r="BL163" s="325"/>
      <c r="BM163" s="325"/>
      <c r="BN163" s="325"/>
      <c r="BO163" s="325"/>
      <c r="BP163" s="325"/>
      <c r="BQ163" s="325"/>
      <c r="BR163" s="325"/>
      <c r="BS163" s="325"/>
      <c r="BT163" s="325"/>
      <c r="BU163" s="325"/>
      <c r="BV163" s="325"/>
      <c r="BW163" s="325"/>
      <c r="BX163" s="325"/>
      <c r="BY163" s="325"/>
      <c r="BZ163" s="325"/>
      <c r="CA163" s="326"/>
      <c r="CB163" s="20"/>
      <c r="CC163" s="2"/>
      <c r="CD163" s="2"/>
      <c r="CE163" s="2"/>
      <c r="CF163" s="20"/>
      <c r="CG163" s="34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4"/>
      <c r="EK163" s="4"/>
      <c r="EL163" s="4"/>
      <c r="EM163" s="4"/>
      <c r="EN163" s="4"/>
      <c r="EO163" s="4"/>
      <c r="EP163" s="4"/>
      <c r="EQ163" s="35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</row>
    <row r="164" spans="1:192" ht="12.75" customHeight="1" x14ac:dyDescent="0.25">
      <c r="A164" s="2"/>
      <c r="B164" s="2"/>
      <c r="C164" s="324"/>
      <c r="D164" s="325"/>
      <c r="E164" s="325"/>
      <c r="F164" s="325"/>
      <c r="G164" s="325"/>
      <c r="H164" s="325"/>
      <c r="I164" s="325"/>
      <c r="J164" s="325"/>
      <c r="K164" s="325"/>
      <c r="L164" s="325"/>
      <c r="M164" s="325"/>
      <c r="N164" s="325"/>
      <c r="O164" s="325"/>
      <c r="P164" s="325"/>
      <c r="Q164" s="325"/>
      <c r="R164" s="325"/>
      <c r="S164" s="325"/>
      <c r="T164" s="325"/>
      <c r="U164" s="325"/>
      <c r="V164" s="325"/>
      <c r="W164" s="325"/>
      <c r="X164" s="325"/>
      <c r="Y164" s="325"/>
      <c r="Z164" s="325"/>
      <c r="AA164" s="325"/>
      <c r="AB164" s="325"/>
      <c r="AC164" s="325"/>
      <c r="AD164" s="325"/>
      <c r="AE164" s="325"/>
      <c r="AF164" s="325"/>
      <c r="AG164" s="325"/>
      <c r="AH164" s="325"/>
      <c r="AI164" s="325"/>
      <c r="AJ164" s="325"/>
      <c r="AK164" s="325"/>
      <c r="AL164" s="325"/>
      <c r="AM164" s="325"/>
      <c r="AN164" s="325"/>
      <c r="AO164" s="325"/>
      <c r="AP164" s="325"/>
      <c r="AQ164" s="325"/>
      <c r="AR164" s="325"/>
      <c r="AS164" s="325"/>
      <c r="AT164" s="325"/>
      <c r="AU164" s="325"/>
      <c r="AV164" s="325"/>
      <c r="AW164" s="325"/>
      <c r="AX164" s="325"/>
      <c r="AY164" s="325"/>
      <c r="AZ164" s="325"/>
      <c r="BA164" s="325"/>
      <c r="BB164" s="325"/>
      <c r="BC164" s="325"/>
      <c r="BD164" s="325"/>
      <c r="BE164" s="325"/>
      <c r="BF164" s="325"/>
      <c r="BG164" s="325"/>
      <c r="BH164" s="325"/>
      <c r="BI164" s="325"/>
      <c r="BJ164" s="325"/>
      <c r="BK164" s="325"/>
      <c r="BL164" s="325"/>
      <c r="BM164" s="325"/>
      <c r="BN164" s="325"/>
      <c r="BO164" s="325"/>
      <c r="BP164" s="325"/>
      <c r="BQ164" s="325"/>
      <c r="BR164" s="325"/>
      <c r="BS164" s="325"/>
      <c r="BT164" s="325"/>
      <c r="BU164" s="325"/>
      <c r="BV164" s="325"/>
      <c r="BW164" s="325"/>
      <c r="BX164" s="325"/>
      <c r="BY164" s="325"/>
      <c r="BZ164" s="325"/>
      <c r="CA164" s="326"/>
      <c r="CB164" s="20"/>
      <c r="CC164" s="2"/>
      <c r="CD164" s="2"/>
      <c r="CE164" s="2"/>
      <c r="CF164" s="20"/>
      <c r="CG164" s="34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4"/>
      <c r="EK164" s="4"/>
      <c r="EL164" s="4"/>
      <c r="EM164" s="4"/>
      <c r="EN164" s="4"/>
      <c r="EO164" s="4"/>
      <c r="EP164" s="4"/>
      <c r="EQ164" s="35"/>
      <c r="ER164" s="7"/>
      <c r="ES164" s="7"/>
      <c r="ET164" s="7"/>
      <c r="EU164" s="7"/>
      <c r="EV164" s="7"/>
      <c r="EW164" s="7"/>
      <c r="EX164" s="7"/>
      <c r="EY164" s="7"/>
      <c r="EZ164" s="7"/>
      <c r="FA164" s="7"/>
      <c r="FB164" s="7"/>
      <c r="FC164" s="7"/>
      <c r="FD164" s="7"/>
      <c r="FE164" s="7"/>
      <c r="FF164" s="7"/>
      <c r="FG164" s="7"/>
      <c r="FH164" s="7"/>
      <c r="FI164" s="7"/>
      <c r="FJ164" s="7"/>
      <c r="FK164" s="7"/>
      <c r="FL164" s="7"/>
      <c r="FM164" s="7"/>
      <c r="FN164" s="7"/>
      <c r="FO164" s="7"/>
      <c r="FP164" s="7"/>
      <c r="FQ164" s="7"/>
      <c r="FR164" s="7"/>
      <c r="FS164" s="7"/>
      <c r="FT164" s="7"/>
      <c r="FU164" s="7"/>
      <c r="FV164" s="7"/>
      <c r="FW164" s="7"/>
      <c r="FX164" s="7"/>
      <c r="FY164" s="7"/>
      <c r="FZ164" s="7"/>
      <c r="GA164" s="7"/>
      <c r="GB164" s="7"/>
      <c r="GC164" s="7"/>
      <c r="GD164" s="7"/>
      <c r="GE164" s="7"/>
      <c r="GF164" s="7"/>
      <c r="GG164" s="7"/>
      <c r="GH164" s="7"/>
      <c r="GI164" s="7"/>
      <c r="GJ164" s="7"/>
    </row>
    <row r="165" spans="1:192" ht="12.75" customHeight="1" x14ac:dyDescent="0.25">
      <c r="A165" s="2"/>
      <c r="B165" s="2"/>
      <c r="C165" s="327"/>
      <c r="D165" s="328"/>
      <c r="E165" s="328"/>
      <c r="F165" s="328"/>
      <c r="G165" s="328"/>
      <c r="H165" s="328"/>
      <c r="I165" s="328"/>
      <c r="J165" s="328"/>
      <c r="K165" s="328"/>
      <c r="L165" s="328"/>
      <c r="M165" s="328"/>
      <c r="N165" s="328"/>
      <c r="O165" s="328"/>
      <c r="P165" s="328"/>
      <c r="Q165" s="328"/>
      <c r="R165" s="328"/>
      <c r="S165" s="328"/>
      <c r="T165" s="328"/>
      <c r="U165" s="328"/>
      <c r="V165" s="328"/>
      <c r="W165" s="328"/>
      <c r="X165" s="328"/>
      <c r="Y165" s="328"/>
      <c r="Z165" s="328"/>
      <c r="AA165" s="328"/>
      <c r="AB165" s="328"/>
      <c r="AC165" s="328"/>
      <c r="AD165" s="328"/>
      <c r="AE165" s="328"/>
      <c r="AF165" s="328"/>
      <c r="AG165" s="328"/>
      <c r="AH165" s="328"/>
      <c r="AI165" s="328"/>
      <c r="AJ165" s="328"/>
      <c r="AK165" s="328"/>
      <c r="AL165" s="328"/>
      <c r="AM165" s="328"/>
      <c r="AN165" s="328"/>
      <c r="AO165" s="328"/>
      <c r="AP165" s="328"/>
      <c r="AQ165" s="328"/>
      <c r="AR165" s="328"/>
      <c r="AS165" s="328"/>
      <c r="AT165" s="328"/>
      <c r="AU165" s="328"/>
      <c r="AV165" s="328"/>
      <c r="AW165" s="328"/>
      <c r="AX165" s="328"/>
      <c r="AY165" s="328"/>
      <c r="AZ165" s="328"/>
      <c r="BA165" s="328"/>
      <c r="BB165" s="328"/>
      <c r="BC165" s="328"/>
      <c r="BD165" s="328"/>
      <c r="BE165" s="328"/>
      <c r="BF165" s="328"/>
      <c r="BG165" s="328"/>
      <c r="BH165" s="328"/>
      <c r="BI165" s="328"/>
      <c r="BJ165" s="328"/>
      <c r="BK165" s="328"/>
      <c r="BL165" s="328"/>
      <c r="BM165" s="328"/>
      <c r="BN165" s="328"/>
      <c r="BO165" s="328"/>
      <c r="BP165" s="328"/>
      <c r="BQ165" s="328"/>
      <c r="BR165" s="328"/>
      <c r="BS165" s="328"/>
      <c r="BT165" s="328"/>
      <c r="BU165" s="328"/>
      <c r="BV165" s="328"/>
      <c r="BW165" s="328"/>
      <c r="BX165" s="328"/>
      <c r="BY165" s="328"/>
      <c r="BZ165" s="328"/>
      <c r="CA165" s="329"/>
      <c r="CB165" s="20"/>
      <c r="CC165" s="2"/>
      <c r="CD165" s="2"/>
      <c r="CE165" s="2"/>
      <c r="CF165" s="20"/>
      <c r="CG165" s="34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4"/>
      <c r="EK165" s="4"/>
      <c r="EL165" s="4"/>
      <c r="EM165" s="4"/>
      <c r="EN165" s="4"/>
      <c r="EO165" s="4"/>
      <c r="EP165" s="4"/>
      <c r="EQ165" s="35"/>
      <c r="ER165" s="7"/>
      <c r="ES165" s="7"/>
      <c r="ET165" s="7"/>
      <c r="EU165" s="7"/>
      <c r="EV165" s="7"/>
      <c r="EW165" s="7"/>
      <c r="EX165" s="7"/>
      <c r="EY165" s="7"/>
      <c r="EZ165" s="7"/>
      <c r="FA165" s="7"/>
      <c r="FB165" s="7"/>
      <c r="FC165" s="7"/>
      <c r="FD165" s="7"/>
      <c r="FE165" s="7"/>
      <c r="FF165" s="7"/>
      <c r="FG165" s="7"/>
      <c r="FH165" s="7"/>
      <c r="FI165" s="7"/>
      <c r="FJ165" s="7"/>
      <c r="FK165" s="7"/>
      <c r="FL165" s="7"/>
      <c r="FM165" s="7"/>
      <c r="FN165" s="7"/>
      <c r="FO165" s="7"/>
      <c r="FP165" s="7"/>
      <c r="FQ165" s="7"/>
      <c r="FR165" s="7"/>
      <c r="FS165" s="7"/>
      <c r="FT165" s="7"/>
      <c r="FU165" s="7"/>
      <c r="FV165" s="7"/>
      <c r="FW165" s="7"/>
      <c r="FX165" s="7"/>
      <c r="FY165" s="7"/>
      <c r="FZ165" s="7"/>
      <c r="GA165" s="7"/>
      <c r="GB165" s="7"/>
      <c r="GC165" s="7"/>
      <c r="GD165" s="7"/>
      <c r="GE165" s="7"/>
      <c r="GF165" s="7"/>
      <c r="GG165" s="7"/>
      <c r="GH165" s="7"/>
      <c r="GI165" s="7"/>
      <c r="GJ165" s="7"/>
    </row>
    <row r="166" spans="1:19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"/>
      <c r="CD166" s="2"/>
      <c r="CE166" s="2"/>
      <c r="CF166" s="20"/>
      <c r="CG166" s="34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4"/>
      <c r="EK166" s="4"/>
      <c r="EL166" s="4"/>
      <c r="EM166" s="4"/>
      <c r="EN166" s="4"/>
      <c r="EO166" s="4"/>
      <c r="EP166" s="4"/>
      <c r="EQ166" s="35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7"/>
      <c r="FQ166" s="7"/>
      <c r="FR166" s="7"/>
      <c r="FS166" s="7"/>
      <c r="FT166" s="7"/>
      <c r="FU166" s="7"/>
      <c r="FV166" s="7"/>
      <c r="FW166" s="7"/>
      <c r="FX166" s="7"/>
      <c r="FY166" s="7"/>
      <c r="FZ166" s="7"/>
      <c r="GA166" s="7"/>
      <c r="GB166" s="7"/>
      <c r="GC166" s="7"/>
      <c r="GD166" s="7"/>
      <c r="GE166" s="7"/>
      <c r="GF166" s="7"/>
      <c r="GG166" s="7"/>
      <c r="GH166" s="7"/>
      <c r="GI166" s="7"/>
      <c r="GJ166" s="7"/>
    </row>
    <row r="167" spans="1:19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"/>
      <c r="CD167" s="2"/>
      <c r="CE167" s="2"/>
      <c r="CF167" s="20"/>
      <c r="CG167" s="34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4"/>
      <c r="EK167" s="4"/>
      <c r="EL167" s="4"/>
      <c r="EM167" s="4"/>
      <c r="EN167" s="4"/>
      <c r="EO167" s="4"/>
      <c r="EP167" s="4"/>
      <c r="EQ167" s="35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</row>
    <row r="168" spans="1:19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"/>
      <c r="CD168" s="2"/>
      <c r="CE168" s="2"/>
      <c r="CF168" s="20"/>
      <c r="CG168" s="34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4"/>
      <c r="EK168" s="4"/>
      <c r="EL168" s="4"/>
      <c r="EM168" s="4"/>
      <c r="EN168" s="4"/>
      <c r="EO168" s="4"/>
      <c r="EP168" s="4"/>
      <c r="EQ168" s="35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</row>
    <row r="169" spans="1:19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"/>
      <c r="CD169" s="2"/>
      <c r="CE169" s="2"/>
      <c r="CF169" s="20"/>
      <c r="CG169" s="34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4"/>
      <c r="EK169" s="4"/>
      <c r="EL169" s="4"/>
      <c r="EM169" s="4"/>
      <c r="EN169" s="4"/>
      <c r="EO169" s="4"/>
      <c r="EP169" s="4"/>
      <c r="EQ169" s="35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</row>
    <row r="170" spans="1:192" ht="12.75" customHeight="1" x14ac:dyDescent="0.25">
      <c r="A170" s="2"/>
      <c r="B170" s="2"/>
      <c r="C170" s="2"/>
      <c r="D170" s="320" t="s">
        <v>145</v>
      </c>
      <c r="E170" s="320"/>
      <c r="F170" s="320"/>
      <c r="G170" s="320"/>
      <c r="H170" s="320"/>
      <c r="I170" s="320"/>
      <c r="J170" s="320"/>
      <c r="K170" s="320"/>
      <c r="L170" s="320"/>
      <c r="M170" s="320"/>
      <c r="N170" s="320"/>
      <c r="O170" s="320"/>
      <c r="P170" s="320"/>
      <c r="Q170" s="320"/>
      <c r="R170" s="320"/>
      <c r="S170" s="320"/>
      <c r="T170" s="320"/>
      <c r="U170" s="320"/>
      <c r="V170" s="320"/>
      <c r="W170" s="320"/>
      <c r="X170" s="320"/>
      <c r="Y170" s="320"/>
      <c r="Z170" s="320"/>
      <c r="AA170" s="320"/>
      <c r="AB170" s="320"/>
      <c r="AC170" s="320"/>
      <c r="AD170" s="320"/>
      <c r="AE170" s="320"/>
      <c r="AF170" s="320"/>
      <c r="AG170" s="320"/>
      <c r="AH170" s="320"/>
      <c r="AI170" s="320"/>
      <c r="AJ170" s="320"/>
      <c r="AK170" s="320"/>
      <c r="AL170" s="320"/>
      <c r="AM170" s="320"/>
      <c r="AN170" s="320"/>
      <c r="AO170" s="320"/>
      <c r="AP170" s="320"/>
      <c r="AQ170" s="320"/>
      <c r="AR170" s="320"/>
      <c r="AS170" s="320"/>
      <c r="AT170" s="320"/>
      <c r="AU170" s="320"/>
      <c r="AV170" s="320"/>
      <c r="AW170" s="320"/>
      <c r="AX170" s="320"/>
      <c r="AY170" s="320"/>
      <c r="AZ170" s="320"/>
      <c r="BA170" s="320"/>
      <c r="BB170" s="320"/>
      <c r="BC170" s="320"/>
      <c r="BD170" s="320"/>
      <c r="BE170" s="320"/>
      <c r="BF170" s="320"/>
      <c r="BG170" s="320"/>
      <c r="BH170" s="320"/>
      <c r="BI170" s="320"/>
      <c r="BJ170" s="320"/>
      <c r="BK170" s="320"/>
      <c r="BL170" s="320"/>
      <c r="BM170" s="320"/>
      <c r="BN170" s="320"/>
      <c r="BO170" s="320"/>
      <c r="BP170" s="320"/>
      <c r="BQ170" s="320"/>
      <c r="BR170" s="320"/>
      <c r="BS170" s="320"/>
      <c r="BT170" s="320"/>
      <c r="BU170" s="320"/>
      <c r="BV170" s="320"/>
      <c r="BW170" s="320"/>
      <c r="BX170" s="320"/>
      <c r="BY170" s="320"/>
      <c r="BZ170" s="320"/>
      <c r="CA170" s="20"/>
      <c r="CB170" s="20"/>
      <c r="CC170" s="2"/>
      <c r="CD170" s="2"/>
      <c r="CE170" s="2"/>
      <c r="CF170" s="20"/>
      <c r="CG170" s="34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4"/>
      <c r="EK170" s="4"/>
      <c r="EL170" s="4"/>
      <c r="EM170" s="4"/>
      <c r="EN170" s="4"/>
      <c r="EO170" s="4"/>
      <c r="EP170" s="4"/>
      <c r="EQ170" s="35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</row>
    <row r="171" spans="1:192" ht="12.75" customHeight="1" x14ac:dyDescent="0.25">
      <c r="A171" s="2"/>
      <c r="B171" s="2"/>
      <c r="C171" s="2"/>
      <c r="D171" s="320"/>
      <c r="E171" s="320"/>
      <c r="F171" s="320"/>
      <c r="G171" s="320"/>
      <c r="H171" s="320"/>
      <c r="I171" s="320"/>
      <c r="J171" s="320"/>
      <c r="K171" s="320"/>
      <c r="L171" s="320"/>
      <c r="M171" s="320"/>
      <c r="N171" s="320"/>
      <c r="O171" s="320"/>
      <c r="P171" s="320"/>
      <c r="Q171" s="320"/>
      <c r="R171" s="320"/>
      <c r="S171" s="320"/>
      <c r="T171" s="320"/>
      <c r="U171" s="320"/>
      <c r="V171" s="320"/>
      <c r="W171" s="320"/>
      <c r="X171" s="320"/>
      <c r="Y171" s="320"/>
      <c r="Z171" s="320"/>
      <c r="AA171" s="320"/>
      <c r="AB171" s="320"/>
      <c r="AC171" s="320"/>
      <c r="AD171" s="320"/>
      <c r="AE171" s="320"/>
      <c r="AF171" s="320"/>
      <c r="AG171" s="320"/>
      <c r="AH171" s="320"/>
      <c r="AI171" s="320"/>
      <c r="AJ171" s="320"/>
      <c r="AK171" s="320"/>
      <c r="AL171" s="320"/>
      <c r="AM171" s="320"/>
      <c r="AN171" s="320"/>
      <c r="AO171" s="320"/>
      <c r="AP171" s="320"/>
      <c r="AQ171" s="320"/>
      <c r="AR171" s="320"/>
      <c r="AS171" s="320"/>
      <c r="AT171" s="320"/>
      <c r="AU171" s="320"/>
      <c r="AV171" s="320"/>
      <c r="AW171" s="320"/>
      <c r="AX171" s="320"/>
      <c r="AY171" s="320"/>
      <c r="AZ171" s="320"/>
      <c r="BA171" s="320"/>
      <c r="BB171" s="320"/>
      <c r="BC171" s="320"/>
      <c r="BD171" s="320"/>
      <c r="BE171" s="320"/>
      <c r="BF171" s="320"/>
      <c r="BG171" s="320"/>
      <c r="BH171" s="320"/>
      <c r="BI171" s="320"/>
      <c r="BJ171" s="320"/>
      <c r="BK171" s="320"/>
      <c r="BL171" s="320"/>
      <c r="BM171" s="320"/>
      <c r="BN171" s="320"/>
      <c r="BO171" s="320"/>
      <c r="BP171" s="320"/>
      <c r="BQ171" s="320"/>
      <c r="BR171" s="320"/>
      <c r="BS171" s="320"/>
      <c r="BT171" s="320"/>
      <c r="BU171" s="320"/>
      <c r="BV171" s="320"/>
      <c r="BW171" s="320"/>
      <c r="BX171" s="320"/>
      <c r="BY171" s="320"/>
      <c r="BZ171" s="320"/>
      <c r="CA171" s="20"/>
      <c r="CB171" s="20"/>
      <c r="CC171" s="2"/>
      <c r="CD171" s="2"/>
      <c r="CE171" s="2"/>
      <c r="CF171" s="20"/>
      <c r="CG171" s="34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4"/>
      <c r="EK171" s="4"/>
      <c r="EL171" s="4"/>
      <c r="EM171" s="4"/>
      <c r="EN171" s="4"/>
      <c r="EO171" s="4"/>
      <c r="EP171" s="4"/>
      <c r="EQ171" s="35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</row>
    <row r="172" spans="1:19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"/>
      <c r="CD172" s="2"/>
      <c r="CE172" s="2"/>
      <c r="CF172" s="20"/>
      <c r="CG172" s="34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4"/>
      <c r="EK172" s="4"/>
      <c r="EL172" s="4"/>
      <c r="EM172" s="4"/>
      <c r="EN172" s="4"/>
      <c r="EO172" s="4"/>
      <c r="EP172" s="4"/>
      <c r="EQ172" s="35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</row>
    <row r="173" spans="1:19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"/>
      <c r="CD173" s="2"/>
      <c r="CE173" s="2"/>
      <c r="CF173" s="20"/>
      <c r="CG173" s="34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4"/>
      <c r="EK173" s="4"/>
      <c r="EL173" s="4"/>
      <c r="EM173" s="4"/>
      <c r="EN173" s="4"/>
      <c r="EO173" s="4"/>
      <c r="EP173" s="4"/>
      <c r="EQ173" s="35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</row>
    <row r="174" spans="1:19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"/>
      <c r="CD174" s="2"/>
      <c r="CE174" s="2"/>
      <c r="CF174" s="20"/>
      <c r="CG174" s="34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4"/>
      <c r="EK174" s="4"/>
      <c r="EL174" s="4"/>
      <c r="EM174" s="4"/>
      <c r="EN174" s="4"/>
      <c r="EO174" s="4"/>
      <c r="EP174" s="4"/>
      <c r="EQ174" s="35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</row>
    <row r="175" spans="1:19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"/>
      <c r="CD175" s="2"/>
      <c r="CE175" s="2"/>
      <c r="CF175" s="20"/>
      <c r="CG175" s="34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4"/>
      <c r="EK175" s="4"/>
      <c r="EL175" s="4"/>
      <c r="EM175" s="4"/>
      <c r="EN175" s="4"/>
      <c r="EO175" s="4"/>
      <c r="EP175" s="4"/>
      <c r="EQ175" s="35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</row>
    <row r="176" spans="1:19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"/>
      <c r="CD176" s="2"/>
      <c r="CE176" s="2"/>
      <c r="CF176" s="20"/>
      <c r="CG176" s="34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4"/>
      <c r="EK176" s="4"/>
      <c r="EL176" s="4"/>
      <c r="EM176" s="4"/>
      <c r="EN176" s="4"/>
      <c r="EO176" s="4"/>
      <c r="EP176" s="4"/>
      <c r="EQ176" s="35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</row>
    <row r="177" spans="1:19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"/>
      <c r="CD177" s="2"/>
      <c r="CE177" s="2"/>
      <c r="CF177" s="20"/>
      <c r="CG177" s="34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4"/>
      <c r="EK177" s="4"/>
      <c r="EL177" s="4"/>
      <c r="EM177" s="4"/>
      <c r="EN177" s="4"/>
      <c r="EO177" s="4"/>
      <c r="EP177" s="4"/>
      <c r="EQ177" s="35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</row>
    <row r="178" spans="1:19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"/>
      <c r="CD178" s="2"/>
      <c r="CE178" s="2"/>
      <c r="CF178" s="20"/>
      <c r="CG178" s="34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4"/>
      <c r="EK178" s="4"/>
      <c r="EL178" s="4"/>
      <c r="EM178" s="4"/>
      <c r="EN178" s="4"/>
      <c r="EO178" s="4"/>
      <c r="EP178" s="4"/>
      <c r="EQ178" s="35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</row>
    <row r="179" spans="1:19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"/>
      <c r="CD179" s="2"/>
      <c r="CE179" s="2"/>
      <c r="CF179" s="20"/>
      <c r="CG179" s="34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4"/>
      <c r="EK179" s="4"/>
      <c r="EL179" s="4"/>
      <c r="EM179" s="4"/>
      <c r="EN179" s="4"/>
      <c r="EO179" s="4"/>
      <c r="EP179" s="4"/>
      <c r="EQ179" s="35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</row>
    <row r="180" spans="1:19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"/>
      <c r="CD180" s="2"/>
      <c r="CE180" s="2"/>
      <c r="CF180" s="20"/>
      <c r="CG180" s="34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4"/>
      <c r="EK180" s="4"/>
      <c r="EL180" s="4"/>
      <c r="EM180" s="4"/>
      <c r="EN180" s="4"/>
      <c r="EO180" s="4"/>
      <c r="EP180" s="4"/>
      <c r="EQ180" s="35"/>
      <c r="ER180" s="7"/>
      <c r="ES180" s="7"/>
      <c r="ET180" s="7"/>
      <c r="EU180" s="7"/>
      <c r="EV180" s="7"/>
      <c r="EW180" s="7"/>
      <c r="EX180" s="7"/>
      <c r="EY180" s="7"/>
      <c r="EZ180" s="7"/>
      <c r="FA180" s="7"/>
      <c r="FB180" s="7"/>
      <c r="FC180" s="7"/>
      <c r="FD180" s="7"/>
      <c r="FE180" s="7"/>
      <c r="FF180" s="7"/>
      <c r="FG180" s="7"/>
      <c r="FH180" s="7"/>
      <c r="FI180" s="7"/>
      <c r="FJ180" s="7"/>
      <c r="FK180" s="7"/>
      <c r="FL180" s="7"/>
      <c r="FM180" s="7"/>
      <c r="FN180" s="7"/>
      <c r="FO180" s="7"/>
      <c r="FP180" s="7"/>
      <c r="FQ180" s="7"/>
      <c r="FR180" s="7"/>
      <c r="FS180" s="7"/>
      <c r="FT180" s="7"/>
      <c r="FU180" s="7"/>
      <c r="FV180" s="7"/>
      <c r="FW180" s="7"/>
      <c r="FX180" s="7"/>
      <c r="FY180" s="7"/>
      <c r="FZ180" s="7"/>
      <c r="GA180" s="7"/>
      <c r="GB180" s="7"/>
      <c r="GC180" s="7"/>
      <c r="GD180" s="7"/>
      <c r="GE180" s="7"/>
      <c r="GF180" s="7"/>
      <c r="GG180" s="7"/>
      <c r="GH180" s="7"/>
      <c r="GI180" s="7"/>
      <c r="GJ180" s="7"/>
    </row>
    <row r="181" spans="1:192" ht="19.9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"/>
      <c r="CD181" s="2"/>
      <c r="CE181" s="2"/>
      <c r="CF181" s="20"/>
      <c r="CG181" s="34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4"/>
      <c r="EK181" s="4"/>
      <c r="EL181" s="4"/>
      <c r="EM181" s="4"/>
      <c r="EN181" s="4"/>
      <c r="EO181" s="4"/>
      <c r="EP181" s="4"/>
      <c r="EQ181" s="35"/>
      <c r="ER181" s="7"/>
      <c r="ES181" s="7"/>
      <c r="ET181" s="7"/>
      <c r="EU181" s="7"/>
      <c r="EV181" s="7"/>
      <c r="EW181" s="7"/>
      <c r="EX181" s="7"/>
      <c r="EY181" s="7"/>
      <c r="EZ181" s="7"/>
      <c r="FA181" s="7"/>
      <c r="FB181" s="7"/>
      <c r="FC181" s="7"/>
      <c r="FD181" s="7"/>
      <c r="FE181" s="7"/>
      <c r="FF181" s="7"/>
      <c r="FG181" s="7"/>
      <c r="FH181" s="7"/>
      <c r="FI181" s="7"/>
      <c r="FJ181" s="7"/>
      <c r="FK181" s="7"/>
      <c r="FL181" s="7"/>
      <c r="FM181" s="7"/>
      <c r="FN181" s="7"/>
      <c r="FO181" s="7"/>
      <c r="FP181" s="7"/>
      <c r="FQ181" s="7"/>
      <c r="FR181" s="7"/>
      <c r="FS181" s="7"/>
      <c r="FT181" s="7"/>
      <c r="FU181" s="7"/>
      <c r="FV181" s="7"/>
      <c r="FW181" s="7"/>
      <c r="FX181" s="7"/>
      <c r="FY181" s="7"/>
      <c r="FZ181" s="7"/>
      <c r="GA181" s="7"/>
      <c r="GB181" s="7"/>
      <c r="GC181" s="7"/>
      <c r="GD181" s="7"/>
      <c r="GE181" s="7"/>
      <c r="GF181" s="7"/>
      <c r="GG181" s="7"/>
      <c r="GH181" s="7"/>
      <c r="GI181" s="7"/>
      <c r="GJ181" s="7"/>
    </row>
    <row r="182" spans="1:192" ht="19.9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"/>
      <c r="CD182" s="2"/>
      <c r="CE182" s="2"/>
      <c r="CF182" s="20"/>
      <c r="CG182" s="34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4"/>
      <c r="EK182" s="4"/>
      <c r="EL182" s="4"/>
      <c r="EM182" s="4"/>
      <c r="EN182" s="4"/>
      <c r="EO182" s="4"/>
      <c r="EP182" s="4"/>
      <c r="EQ182" s="35"/>
      <c r="ER182" s="7"/>
      <c r="ES182" s="7"/>
      <c r="ET182" s="7"/>
      <c r="EU182" s="7"/>
      <c r="EV182" s="7"/>
      <c r="EW182" s="7"/>
      <c r="EX182" s="7"/>
      <c r="EY182" s="7"/>
      <c r="EZ182" s="7"/>
      <c r="FA182" s="7"/>
      <c r="FB182" s="7"/>
      <c r="FC182" s="7"/>
      <c r="FD182" s="7"/>
      <c r="FE182" s="7"/>
      <c r="FF182" s="7"/>
      <c r="FG182" s="7"/>
      <c r="FH182" s="7"/>
      <c r="FI182" s="7"/>
      <c r="FJ182" s="7"/>
      <c r="FK182" s="7"/>
      <c r="FL182" s="7"/>
      <c r="FM182" s="7"/>
      <c r="FN182" s="7"/>
      <c r="FO182" s="7"/>
      <c r="FP182" s="7"/>
      <c r="FQ182" s="7"/>
      <c r="FR182" s="7"/>
      <c r="FS182" s="7"/>
      <c r="FT182" s="7"/>
      <c r="FU182" s="7"/>
      <c r="FV182" s="7"/>
      <c r="FW182" s="7"/>
      <c r="FX182" s="7"/>
      <c r="FY182" s="7"/>
      <c r="FZ182" s="7"/>
      <c r="GA182" s="7"/>
      <c r="GB182" s="7"/>
      <c r="GC182" s="7"/>
      <c r="GD182" s="7"/>
      <c r="GE182" s="7"/>
      <c r="GF182" s="7"/>
      <c r="GG182" s="7"/>
      <c r="GH182" s="7"/>
      <c r="GI182" s="7"/>
      <c r="GJ182" s="7"/>
    </row>
    <row r="183" spans="1:192" ht="19.9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"/>
      <c r="CD183" s="2"/>
      <c r="CE183" s="2"/>
      <c r="CF183" s="20"/>
      <c r="CG183" s="34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4"/>
      <c r="EK183" s="4"/>
      <c r="EL183" s="4"/>
      <c r="EM183" s="4"/>
      <c r="EN183" s="4"/>
      <c r="EO183" s="4"/>
      <c r="EP183" s="4"/>
      <c r="EQ183" s="35"/>
      <c r="ER183" s="7"/>
      <c r="ES183" s="7"/>
      <c r="ET183" s="7"/>
      <c r="EU183" s="7"/>
      <c r="EV183" s="7"/>
      <c r="EW183" s="7"/>
      <c r="EX183" s="7"/>
      <c r="EY183" s="7"/>
      <c r="EZ183" s="7"/>
      <c r="FA183" s="7"/>
      <c r="FB183" s="7"/>
      <c r="FC183" s="7"/>
      <c r="FD183" s="7"/>
      <c r="FE183" s="7"/>
      <c r="FF183" s="7"/>
      <c r="FG183" s="7"/>
      <c r="FH183" s="7"/>
      <c r="FI183" s="7"/>
      <c r="FJ183" s="7"/>
      <c r="FK183" s="7"/>
      <c r="FL183" s="7"/>
      <c r="FM183" s="7"/>
      <c r="FN183" s="7"/>
      <c r="FO183" s="7"/>
      <c r="FP183" s="7"/>
      <c r="FQ183" s="7"/>
      <c r="FR183" s="7"/>
      <c r="FS183" s="7"/>
      <c r="FT183" s="7"/>
      <c r="FU183" s="7"/>
      <c r="FV183" s="7"/>
      <c r="FW183" s="7"/>
      <c r="FX183" s="7"/>
      <c r="FY183" s="7"/>
      <c r="FZ183" s="7"/>
      <c r="GA183" s="7"/>
      <c r="GB183" s="7"/>
      <c r="GC183" s="7"/>
      <c r="GD183" s="7"/>
      <c r="GE183" s="7"/>
      <c r="GF183" s="7"/>
      <c r="GG183" s="7"/>
      <c r="GH183" s="7"/>
      <c r="GI183" s="7"/>
      <c r="GJ183" s="7"/>
    </row>
    <row r="184" spans="1:192" ht="19.9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"/>
      <c r="CD184" s="2"/>
      <c r="CE184" s="2"/>
      <c r="CF184" s="20"/>
      <c r="CG184" s="34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4"/>
      <c r="EK184" s="4"/>
      <c r="EL184" s="4"/>
      <c r="EM184" s="4"/>
      <c r="EN184" s="4"/>
      <c r="EO184" s="4"/>
      <c r="EP184" s="4"/>
      <c r="EQ184" s="35"/>
      <c r="ER184" s="7"/>
      <c r="ES184" s="7"/>
      <c r="ET184" s="7"/>
      <c r="EU184" s="7"/>
      <c r="EV184" s="7"/>
      <c r="EW184" s="7"/>
      <c r="EX184" s="7"/>
      <c r="EY184" s="7"/>
      <c r="EZ184" s="7"/>
      <c r="FA184" s="7"/>
      <c r="FB184" s="7"/>
      <c r="FC184" s="7"/>
      <c r="FD184" s="7"/>
      <c r="FE184" s="7"/>
      <c r="FF184" s="7"/>
      <c r="FG184" s="7"/>
      <c r="FH184" s="7"/>
      <c r="FI184" s="7"/>
      <c r="FJ184" s="7"/>
      <c r="FK184" s="7"/>
      <c r="FL184" s="7"/>
      <c r="FM184" s="7"/>
      <c r="FN184" s="7"/>
      <c r="FO184" s="7"/>
      <c r="FP184" s="7"/>
      <c r="FQ184" s="7"/>
      <c r="FR184" s="7"/>
      <c r="FS184" s="7"/>
      <c r="FT184" s="7"/>
      <c r="FU184" s="7"/>
      <c r="FV184" s="7"/>
      <c r="FW184" s="7"/>
      <c r="FX184" s="7"/>
      <c r="FY184" s="7"/>
      <c r="FZ184" s="7"/>
      <c r="GA184" s="7"/>
      <c r="GB184" s="7"/>
      <c r="GC184" s="7"/>
      <c r="GD184" s="7"/>
      <c r="GE184" s="7"/>
      <c r="GF184" s="7"/>
      <c r="GG184" s="7"/>
      <c r="GH184" s="7"/>
      <c r="GI184" s="7"/>
      <c r="GJ184" s="7"/>
    </row>
  </sheetData>
  <sheetProtection selectLockedCells="1"/>
  <dataConsolidate/>
  <mergeCells count="439">
    <mergeCell ref="A85:CB85"/>
    <mergeCell ref="A50:CB50"/>
    <mergeCell ref="BM16:BP16"/>
    <mergeCell ref="BT16:BW16"/>
    <mergeCell ref="BY16:BZ16"/>
    <mergeCell ref="CA16:CB16"/>
    <mergeCell ref="BR16:BS16"/>
    <mergeCell ref="AE16:AM16"/>
    <mergeCell ref="AN16:BA16"/>
    <mergeCell ref="BJ18:BW18"/>
    <mergeCell ref="BK16:BL16"/>
    <mergeCell ref="A76:CB76"/>
    <mergeCell ref="A77:CB77"/>
    <mergeCell ref="A78:AZ78"/>
    <mergeCell ref="A72:CB72"/>
    <mergeCell ref="A73:N73"/>
    <mergeCell ref="O73:CB73"/>
    <mergeCell ref="A74:CB74"/>
    <mergeCell ref="A75:N75"/>
    <mergeCell ref="O75:CB75"/>
    <mergeCell ref="A79:AP84"/>
    <mergeCell ref="CB94:DP94"/>
    <mergeCell ref="BJ94:BQ94"/>
    <mergeCell ref="CB93:DP93"/>
    <mergeCell ref="BJ93:BQ93"/>
    <mergeCell ref="CB92:DP92"/>
    <mergeCell ref="BJ92:BQ92"/>
    <mergeCell ref="CB91:DP91"/>
    <mergeCell ref="BJ91:BQ91"/>
    <mergeCell ref="BJ90:BQ90"/>
    <mergeCell ref="BR119:BY119"/>
    <mergeCell ref="BR118:BY118"/>
    <mergeCell ref="BJ121:BQ121"/>
    <mergeCell ref="CB120:DP121"/>
    <mergeCell ref="BJ120:BQ120"/>
    <mergeCell ref="BJ119:BQ119"/>
    <mergeCell ref="BJ118:BQ118"/>
    <mergeCell ref="BJ114:BQ114"/>
    <mergeCell ref="BJ113:BQ113"/>
    <mergeCell ref="CB116:DP117"/>
    <mergeCell ref="D170:BZ171"/>
    <mergeCell ref="C143:CA143"/>
    <mergeCell ref="C144:CA144"/>
    <mergeCell ref="C145:CA146"/>
    <mergeCell ref="C147:CA147"/>
    <mergeCell ref="C148:CA149"/>
    <mergeCell ref="C151:CA165"/>
    <mergeCell ref="AJ122:BA122"/>
    <mergeCell ref="BB122:BI122"/>
    <mergeCell ref="BJ122:BQ122"/>
    <mergeCell ref="C123:CA124"/>
    <mergeCell ref="C127:CA141"/>
    <mergeCell ref="W120:AH120"/>
    <mergeCell ref="AJ120:AY120"/>
    <mergeCell ref="AZ120:BA120"/>
    <mergeCell ref="BB120:BI120"/>
    <mergeCell ref="AJ121:BA121"/>
    <mergeCell ref="BB121:BI121"/>
    <mergeCell ref="W118:AH118"/>
    <mergeCell ref="AJ118:BA118"/>
    <mergeCell ref="BB118:BI118"/>
    <mergeCell ref="W119:AH119"/>
    <mergeCell ref="AJ119:BA119"/>
    <mergeCell ref="BB119:BI119"/>
    <mergeCell ref="W117:AH117"/>
    <mergeCell ref="AJ117:BA117"/>
    <mergeCell ref="BB117:BI117"/>
    <mergeCell ref="BJ117:BQ117"/>
    <mergeCell ref="BR117:BY117"/>
    <mergeCell ref="AJ115:BA115"/>
    <mergeCell ref="BB115:BI115"/>
    <mergeCell ref="BJ115:BQ115"/>
    <mergeCell ref="BR115:BY115"/>
    <mergeCell ref="W116:AH116"/>
    <mergeCell ref="AJ116:BA116"/>
    <mergeCell ref="BB116:BI116"/>
    <mergeCell ref="BJ116:BQ116"/>
    <mergeCell ref="BR116:BY116"/>
    <mergeCell ref="AJ113:BA113"/>
    <mergeCell ref="BB113:BI113"/>
    <mergeCell ref="AJ114:BA114"/>
    <mergeCell ref="BB114:BI114"/>
    <mergeCell ref="W111:AH111"/>
    <mergeCell ref="AJ111:BA111"/>
    <mergeCell ref="BB111:BI111"/>
    <mergeCell ref="CB111:DP112"/>
    <mergeCell ref="AJ112:BA112"/>
    <mergeCell ref="BB112:BI112"/>
    <mergeCell ref="BJ112:BQ112"/>
    <mergeCell ref="BR112:BY112"/>
    <mergeCell ref="BR114:BY114"/>
    <mergeCell ref="BR113:BY113"/>
    <mergeCell ref="AJ109:BA109"/>
    <mergeCell ref="BB109:BI109"/>
    <mergeCell ref="BJ109:BQ109"/>
    <mergeCell ref="BR109:BY109"/>
    <mergeCell ref="AJ110:BA110"/>
    <mergeCell ref="BB110:BI110"/>
    <mergeCell ref="BJ110:BQ110"/>
    <mergeCell ref="BR110:BY110"/>
    <mergeCell ref="BR111:BY111"/>
    <mergeCell ref="BJ111:BQ111"/>
    <mergeCell ref="CB104:DQ104"/>
    <mergeCell ref="X105:AI105"/>
    <mergeCell ref="AJ105:BA105"/>
    <mergeCell ref="BB105:BI105"/>
    <mergeCell ref="BJ105:BQ105"/>
    <mergeCell ref="BR105:BY105"/>
    <mergeCell ref="CB105:DQ105"/>
    <mergeCell ref="X108:AI108"/>
    <mergeCell ref="AJ108:BA108"/>
    <mergeCell ref="BB108:BI108"/>
    <mergeCell ref="BJ108:BQ108"/>
    <mergeCell ref="BR108:BY108"/>
    <mergeCell ref="CB108:DQ108"/>
    <mergeCell ref="X107:AI107"/>
    <mergeCell ref="AJ107:BA107"/>
    <mergeCell ref="BB107:BI107"/>
    <mergeCell ref="BJ107:BQ107"/>
    <mergeCell ref="BR107:BY107"/>
    <mergeCell ref="CB107:DQ107"/>
    <mergeCell ref="DS102:EJ108"/>
    <mergeCell ref="X103:AI103"/>
    <mergeCell ref="AJ103:BA103"/>
    <mergeCell ref="BB103:BI103"/>
    <mergeCell ref="BJ103:BQ103"/>
    <mergeCell ref="BR103:BY103"/>
    <mergeCell ref="CB103:DQ103"/>
    <mergeCell ref="X104:AI104"/>
    <mergeCell ref="AJ104:BA104"/>
    <mergeCell ref="BB104:BI104"/>
    <mergeCell ref="X102:AI102"/>
    <mergeCell ref="AJ102:BA102"/>
    <mergeCell ref="BB102:BI102"/>
    <mergeCell ref="BJ102:BQ102"/>
    <mergeCell ref="CB102:DQ102"/>
    <mergeCell ref="X106:AI106"/>
    <mergeCell ref="AJ106:BA106"/>
    <mergeCell ref="BB106:BI106"/>
    <mergeCell ref="BJ106:BQ106"/>
    <mergeCell ref="BR106:BY106"/>
    <mergeCell ref="CB106:DQ106"/>
    <mergeCell ref="BJ104:BQ104"/>
    <mergeCell ref="BR104:BY104"/>
    <mergeCell ref="BR102:BY102"/>
    <mergeCell ref="CB101:CE101"/>
    <mergeCell ref="BJ101:BQ101"/>
    <mergeCell ref="CB100:CE100"/>
    <mergeCell ref="BJ100:BQ100"/>
    <mergeCell ref="AJ100:BA100"/>
    <mergeCell ref="BB100:BI100"/>
    <mergeCell ref="AJ101:AR101"/>
    <mergeCell ref="AS101:BA101"/>
    <mergeCell ref="BB101:BI101"/>
    <mergeCell ref="BB95:BI95"/>
    <mergeCell ref="BJ96:BQ96"/>
    <mergeCell ref="CB96:CE96"/>
    <mergeCell ref="CF96:CH100"/>
    <mergeCell ref="AJ97:BA97"/>
    <mergeCell ref="BB97:BI97"/>
    <mergeCell ref="BJ97:BQ97"/>
    <mergeCell ref="CB97:CE97"/>
    <mergeCell ref="AJ98:AR98"/>
    <mergeCell ref="AS98:BA98"/>
    <mergeCell ref="BB98:BI98"/>
    <mergeCell ref="BJ98:BQ98"/>
    <mergeCell ref="CB98:CE98"/>
    <mergeCell ref="AJ99:AR99"/>
    <mergeCell ref="AS99:BA99"/>
    <mergeCell ref="BB99:BI99"/>
    <mergeCell ref="BJ99:BQ99"/>
    <mergeCell ref="CB99:CE99"/>
    <mergeCell ref="BJ95:BQ95"/>
    <mergeCell ref="CB95:DP95"/>
    <mergeCell ref="A70:CB70"/>
    <mergeCell ref="A71:Q71"/>
    <mergeCell ref="R71:X71"/>
    <mergeCell ref="Y71:AK71"/>
    <mergeCell ref="AL71:AP71"/>
    <mergeCell ref="AQ71:CB71"/>
    <mergeCell ref="BB92:BI92"/>
    <mergeCell ref="X93:AH93"/>
    <mergeCell ref="AJ93:BA93"/>
    <mergeCell ref="BB93:BI93"/>
    <mergeCell ref="D91:V106"/>
    <mergeCell ref="X91:AH91"/>
    <mergeCell ref="AJ91:BA91"/>
    <mergeCell ref="BB91:BI91"/>
    <mergeCell ref="X92:AH92"/>
    <mergeCell ref="AJ92:BA92"/>
    <mergeCell ref="X94:AH94"/>
    <mergeCell ref="AJ94:BA94"/>
    <mergeCell ref="BB94:BI94"/>
    <mergeCell ref="X95:AI95"/>
    <mergeCell ref="X96:AI101"/>
    <mergeCell ref="AJ96:BA96"/>
    <mergeCell ref="BB96:BI96"/>
    <mergeCell ref="AJ95:BA95"/>
    <mergeCell ref="BY67:CB67"/>
    <mergeCell ref="A68:CB68"/>
    <mergeCell ref="AJ67:AL67"/>
    <mergeCell ref="AM67:AP67"/>
    <mergeCell ref="AQ67:AR67"/>
    <mergeCell ref="AS67:AZ67"/>
    <mergeCell ref="BB67:BG67"/>
    <mergeCell ref="BH67:BJ67"/>
    <mergeCell ref="A69:CB69"/>
    <mergeCell ref="BR65:BU65"/>
    <mergeCell ref="BV65:BX65"/>
    <mergeCell ref="F67:M67"/>
    <mergeCell ref="O67:U67"/>
    <mergeCell ref="V67:X67"/>
    <mergeCell ref="Y67:AB67"/>
    <mergeCell ref="AC67:AE67"/>
    <mergeCell ref="AF67:AI67"/>
    <mergeCell ref="AM65:AP65"/>
    <mergeCell ref="AQ65:AR65"/>
    <mergeCell ref="AS65:AZ65"/>
    <mergeCell ref="BB65:BG65"/>
    <mergeCell ref="BH65:BJ65"/>
    <mergeCell ref="BK65:BN65"/>
    <mergeCell ref="BK67:BN67"/>
    <mergeCell ref="BO67:BQ67"/>
    <mergeCell ref="BR67:BU67"/>
    <mergeCell ref="BV67:BX67"/>
    <mergeCell ref="GB63:GE63"/>
    <mergeCell ref="GF63:GH63"/>
    <mergeCell ref="GI63:GJ63"/>
    <mergeCell ref="F65:M65"/>
    <mergeCell ref="O65:U65"/>
    <mergeCell ref="V65:X65"/>
    <mergeCell ref="Y65:AB65"/>
    <mergeCell ref="AC65:AE65"/>
    <mergeCell ref="AF65:AI65"/>
    <mergeCell ref="AJ65:AL65"/>
    <mergeCell ref="FB63:FI63"/>
    <mergeCell ref="FK63:FQ63"/>
    <mergeCell ref="FR63:FT63"/>
    <mergeCell ref="FU63:FX63"/>
    <mergeCell ref="FY63:GA63"/>
    <mergeCell ref="BH63:BJ63"/>
    <mergeCell ref="BK63:BN63"/>
    <mergeCell ref="BO63:BQ63"/>
    <mergeCell ref="BR63:BU63"/>
    <mergeCell ref="BV63:BX63"/>
    <mergeCell ref="BY63:CB63"/>
    <mergeCell ref="AF63:AI63"/>
    <mergeCell ref="AJ63:AL63"/>
    <mergeCell ref="BO65:BQ65"/>
    <mergeCell ref="AM63:AP63"/>
    <mergeCell ref="AQ63:AR63"/>
    <mergeCell ref="AS63:AZ63"/>
    <mergeCell ref="BB63:BG63"/>
    <mergeCell ref="A62:E67"/>
    <mergeCell ref="F63:M63"/>
    <mergeCell ref="O63:U63"/>
    <mergeCell ref="V63:X63"/>
    <mergeCell ref="Y63:AB63"/>
    <mergeCell ref="AC63:AE63"/>
    <mergeCell ref="FM61:FO61"/>
    <mergeCell ref="FP61:FS61"/>
    <mergeCell ref="FT61:FV61"/>
    <mergeCell ref="FW61:FZ61"/>
    <mergeCell ref="GA61:GC61"/>
    <mergeCell ref="GD61:GG61"/>
    <mergeCell ref="AJ61:AM61"/>
    <mergeCell ref="AN61:AP61"/>
    <mergeCell ref="AQ61:AT61"/>
    <mergeCell ref="FB61:FL61"/>
    <mergeCell ref="ER61:EY61"/>
    <mergeCell ref="BC61:BG61"/>
    <mergeCell ref="BL61:BM61"/>
    <mergeCell ref="BR61:BS61"/>
    <mergeCell ref="BX61:BY61"/>
    <mergeCell ref="AV61:BB61"/>
    <mergeCell ref="BZ61:CB61"/>
    <mergeCell ref="A57:AB57"/>
    <mergeCell ref="AC57:CB57"/>
    <mergeCell ref="A58:CB58"/>
    <mergeCell ref="A59:CB59"/>
    <mergeCell ref="A60:CB60"/>
    <mergeCell ref="A61:N61"/>
    <mergeCell ref="O61:Y61"/>
    <mergeCell ref="Z61:AB61"/>
    <mergeCell ref="AC61:AF61"/>
    <mergeCell ref="AG61:AI61"/>
    <mergeCell ref="AY53:BD53"/>
    <mergeCell ref="BE53:BN53"/>
    <mergeCell ref="BO53:BQ53"/>
    <mergeCell ref="BR53:CB53"/>
    <mergeCell ref="A55:S55"/>
    <mergeCell ref="T55:CB55"/>
    <mergeCell ref="A51:I53"/>
    <mergeCell ref="J51:N51"/>
    <mergeCell ref="O51:AX51"/>
    <mergeCell ref="AY51:BD51"/>
    <mergeCell ref="BE51:BN51"/>
    <mergeCell ref="BO51:BQ51"/>
    <mergeCell ref="BR51:CB51"/>
    <mergeCell ref="J53:N53"/>
    <mergeCell ref="O53:AX53"/>
    <mergeCell ref="BO46:BQ46"/>
    <mergeCell ref="BR46:CB46"/>
    <mergeCell ref="J48:N48"/>
    <mergeCell ref="O48:AX48"/>
    <mergeCell ref="AY48:BD48"/>
    <mergeCell ref="BE48:BN48"/>
    <mergeCell ref="BO48:BQ48"/>
    <mergeCell ref="BR48:CB48"/>
    <mergeCell ref="BD41:BG41"/>
    <mergeCell ref="BH41:BK41"/>
    <mergeCell ref="A43:CB43"/>
    <mergeCell ref="A44:CB44"/>
    <mergeCell ref="A45:CB45"/>
    <mergeCell ref="A46:I48"/>
    <mergeCell ref="J46:N46"/>
    <mergeCell ref="O46:AX46"/>
    <mergeCell ref="AY46:BD46"/>
    <mergeCell ref="BE46:BN46"/>
    <mergeCell ref="A39:G41"/>
    <mergeCell ref="A37:G38"/>
    <mergeCell ref="V37:AA37"/>
    <mergeCell ref="AB37:AD37"/>
    <mergeCell ref="AE37:AH37"/>
    <mergeCell ref="AI37:AM37"/>
    <mergeCell ref="K38:CB38"/>
    <mergeCell ref="K37:U37"/>
    <mergeCell ref="BD39:BG39"/>
    <mergeCell ref="BH39:BK39"/>
    <mergeCell ref="BL39:BR41"/>
    <mergeCell ref="BS39:BY41"/>
    <mergeCell ref="H41:X41"/>
    <mergeCell ref="Y41:AE41"/>
    <mergeCell ref="AF41:AH41"/>
    <mergeCell ref="AI41:AM41"/>
    <mergeCell ref="AN41:BC41"/>
    <mergeCell ref="H39:X39"/>
    <mergeCell ref="Y39:AE39"/>
    <mergeCell ref="AF39:AH39"/>
    <mergeCell ref="AI39:AM39"/>
    <mergeCell ref="AN39:BC39"/>
    <mergeCell ref="K33:U33"/>
    <mergeCell ref="K35:U35"/>
    <mergeCell ref="AN37:AS37"/>
    <mergeCell ref="AT37:AW37"/>
    <mergeCell ref="AY37:BH37"/>
    <mergeCell ref="BI37:BN37"/>
    <mergeCell ref="BO37:BQ37"/>
    <mergeCell ref="BR37:CB37"/>
    <mergeCell ref="AU33:BF33"/>
    <mergeCell ref="BG33:BN33"/>
    <mergeCell ref="A35:G36"/>
    <mergeCell ref="V35:AA35"/>
    <mergeCell ref="AB35:AD35"/>
    <mergeCell ref="AE35:AH35"/>
    <mergeCell ref="AI35:AM35"/>
    <mergeCell ref="BR31:CB31"/>
    <mergeCell ref="A33:G34"/>
    <mergeCell ref="V33:AA33"/>
    <mergeCell ref="AB33:AD33"/>
    <mergeCell ref="AE33:AH33"/>
    <mergeCell ref="AI33:AP33"/>
    <mergeCell ref="AQ33:AS33"/>
    <mergeCell ref="AI31:AP31"/>
    <mergeCell ref="AQ31:AS31"/>
    <mergeCell ref="BO31:BQ31"/>
    <mergeCell ref="AN35:AS35"/>
    <mergeCell ref="AT35:AW35"/>
    <mergeCell ref="AY35:BH35"/>
    <mergeCell ref="BI35:BN35"/>
    <mergeCell ref="BO35:BQ35"/>
    <mergeCell ref="BR35:CB35"/>
    <mergeCell ref="BO33:BQ33"/>
    <mergeCell ref="BR33:CB33"/>
    <mergeCell ref="K34:CB34"/>
    <mergeCell ref="S20:U20"/>
    <mergeCell ref="Y20:AC20"/>
    <mergeCell ref="AD20:AK20"/>
    <mergeCell ref="BM22:CB22"/>
    <mergeCell ref="AN22:AY22"/>
    <mergeCell ref="AU31:BF31"/>
    <mergeCell ref="BG31:BN31"/>
    <mergeCell ref="A24:CB24"/>
    <mergeCell ref="A25:CB25"/>
    <mergeCell ref="A26:K26"/>
    <mergeCell ref="V31:AA31"/>
    <mergeCell ref="AB31:AD31"/>
    <mergeCell ref="AE31:AH31"/>
    <mergeCell ref="K31:U31"/>
    <mergeCell ref="A31:I32"/>
    <mergeCell ref="AF22:AK22"/>
    <mergeCell ref="A23:CB23"/>
    <mergeCell ref="M1:BD2"/>
    <mergeCell ref="BE1:CB1"/>
    <mergeCell ref="BE2:BL2"/>
    <mergeCell ref="BM2:CB2"/>
    <mergeCell ref="M3:BD3"/>
    <mergeCell ref="BE3:BL3"/>
    <mergeCell ref="BM3:CB3"/>
    <mergeCell ref="A7:J7"/>
    <mergeCell ref="A8:CB8"/>
    <mergeCell ref="A9:J9"/>
    <mergeCell ref="A10:F10"/>
    <mergeCell ref="H10:AZ10"/>
    <mergeCell ref="M4:BD4"/>
    <mergeCell ref="BE4:BL4"/>
    <mergeCell ref="BM4:CB4"/>
    <mergeCell ref="M5:BD5"/>
    <mergeCell ref="BE5:BL5"/>
    <mergeCell ref="BM5:CB5"/>
    <mergeCell ref="BE7:CB7"/>
    <mergeCell ref="S7:BA7"/>
    <mergeCell ref="A19:CB19"/>
    <mergeCell ref="A20:L20"/>
    <mergeCell ref="M20:R20"/>
    <mergeCell ref="AR79:CB84"/>
    <mergeCell ref="ER63:EY63"/>
    <mergeCell ref="BY65:CB65"/>
    <mergeCell ref="BZ39:CB41"/>
    <mergeCell ref="BO10:CB10"/>
    <mergeCell ref="BC14:BN14"/>
    <mergeCell ref="BP14:CB14"/>
    <mergeCell ref="AZ22:BL22"/>
    <mergeCell ref="A11:CB11"/>
    <mergeCell ref="A12:Q12"/>
    <mergeCell ref="A13:CB13"/>
    <mergeCell ref="A14:R14"/>
    <mergeCell ref="S14:AZ14"/>
    <mergeCell ref="A17:CB17"/>
    <mergeCell ref="A15:CB15"/>
    <mergeCell ref="AL20:CB20"/>
    <mergeCell ref="A16:F16"/>
    <mergeCell ref="H16:AB16"/>
    <mergeCell ref="S12:CB12"/>
    <mergeCell ref="BC18:BH18"/>
    <mergeCell ref="A21:CB21"/>
    <mergeCell ref="A22:W22"/>
    <mergeCell ref="X22:AE22"/>
    <mergeCell ref="J18:AJ18"/>
  </mergeCells>
  <dataValidations count="1">
    <dataValidation type="list" allowBlank="1" showInputMessage="1" prompt=" - " sqref="F63 AS67 F67 AS65 F65 AS63">
      <formula1>#REF!</formula1>
    </dataValidation>
  </dataValidations>
  <hyperlinks>
    <hyperlink ref="O75" r:id="rId1"/>
  </hyperlinks>
  <printOptions horizontalCentered="1"/>
  <pageMargins left="3.937007874015748E-2" right="3.937007874015748E-2" top="0.35433070866141736" bottom="0.35433070866141736" header="0.11811023622047245" footer="0.11811023622047245"/>
  <pageSetup paperSize="9" fitToHeight="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prompt=" - ">
          <x14:formula1>
            <xm:f>Listes!$G$5:$G$373</xm:f>
          </x14:formula1>
          <xm:sqref>H16:AB16</xm:sqref>
        </x14:dataValidation>
        <x14:dataValidation type="list" allowBlank="1" showInputMessage="1" showErrorMessage="1">
          <x14:formula1>
            <xm:f>Listes!$H$5:$H$7</xm:f>
          </x14:formula1>
          <xm:sqref>BJ18</xm:sqref>
        </x14:dataValidation>
        <x14:dataValidation type="list" allowBlank="1" showInputMessage="1" prompt=" - ">
          <x14:formula1>
            <xm:f>Listes!$E$5:$E$12</xm:f>
          </x14:formula1>
          <xm:sqref>BR31:CB31 BR53:CB53 BR51:CB51 BR48:CB48 BR46:CB46 BR37:CB37 BR35:CB35 BR33:CB33</xm:sqref>
        </x14:dataValidation>
        <x14:dataValidation type="list" allowBlank="1" showInputMessage="1" showErrorMessage="1">
          <x14:formula1>
            <xm:f>DISCIPLINE!$D$5:$E$5</xm:f>
          </x14:formula1>
          <xm:sqref>AN16:BA16</xm:sqref>
        </x14:dataValidation>
        <x14:dataValidation type="list" allowBlank="1" showInputMessage="1" showErrorMessage="1">
          <x14:formula1>
            <xm:f>Listes!$C$6:$C$34</xm:f>
          </x14:formula1>
          <xm:sqref>J18:AJ18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75"/>
  <sheetViews>
    <sheetView topLeftCell="A7" workbookViewId="0">
      <selection activeCell="C16" sqref="C16"/>
    </sheetView>
  </sheetViews>
  <sheetFormatPr baseColWidth="10" defaultRowHeight="13.2" x14ac:dyDescent="0.25"/>
  <cols>
    <col min="1" max="1" width="14.44140625" bestFit="1" customWidth="1"/>
    <col min="2" max="2" width="2.33203125" bestFit="1" customWidth="1"/>
    <col min="3" max="3" width="34.33203125" bestFit="1" customWidth="1"/>
    <col min="4" max="4" width="14.88671875" style="76" customWidth="1"/>
    <col min="6" max="6" width="8.44140625" bestFit="1" customWidth="1"/>
    <col min="7" max="7" width="25.33203125" bestFit="1" customWidth="1"/>
  </cols>
  <sheetData>
    <row r="3" spans="1:12" x14ac:dyDescent="0.25">
      <c r="E3" s="55"/>
    </row>
    <row r="4" spans="1:12" x14ac:dyDescent="0.25">
      <c r="E4" s="55"/>
      <c r="J4" s="67" t="s">
        <v>162</v>
      </c>
    </row>
    <row r="5" spans="1:12" x14ac:dyDescent="0.25">
      <c r="B5" s="41" t="s">
        <v>16</v>
      </c>
      <c r="E5" s="48" t="s">
        <v>87</v>
      </c>
      <c r="F5" s="48" t="s">
        <v>88</v>
      </c>
      <c r="G5" s="49">
        <f ca="1">TODAY()</f>
        <v>45835</v>
      </c>
      <c r="H5" s="48" t="s">
        <v>131</v>
      </c>
      <c r="I5" s="48"/>
      <c r="J5" s="48" t="s">
        <v>136</v>
      </c>
      <c r="K5" s="48" t="s">
        <v>137</v>
      </c>
      <c r="L5" s="48"/>
    </row>
    <row r="6" spans="1:12" x14ac:dyDescent="0.25">
      <c r="A6" s="68" t="s">
        <v>136</v>
      </c>
      <c r="B6" s="41"/>
      <c r="C6" s="47" t="s">
        <v>112</v>
      </c>
      <c r="D6" s="63" t="s">
        <v>146</v>
      </c>
      <c r="E6" s="48" t="s">
        <v>89</v>
      </c>
      <c r="F6" s="48" t="s">
        <v>90</v>
      </c>
      <c r="G6" s="49">
        <f t="shared" ref="G6:G69" ca="1" si="0">G5+1</f>
        <v>45836</v>
      </c>
      <c r="H6" s="48" t="s">
        <v>132</v>
      </c>
      <c r="I6" s="48"/>
    </row>
    <row r="7" spans="1:12" x14ac:dyDescent="0.25">
      <c r="B7" s="41"/>
      <c r="C7" s="47" t="s">
        <v>113</v>
      </c>
      <c r="D7" s="63" t="s">
        <v>147</v>
      </c>
      <c r="E7" s="48" t="s">
        <v>91</v>
      </c>
      <c r="F7" s="48" t="s">
        <v>92</v>
      </c>
      <c r="G7" s="49">
        <f t="shared" ca="1" si="0"/>
        <v>45837</v>
      </c>
      <c r="H7" s="48" t="s">
        <v>133</v>
      </c>
      <c r="I7" s="48"/>
    </row>
    <row r="8" spans="1:12" x14ac:dyDescent="0.25">
      <c r="B8" s="41"/>
      <c r="C8" s="47" t="s">
        <v>114</v>
      </c>
      <c r="D8" s="63" t="s">
        <v>148</v>
      </c>
      <c r="E8" s="48" t="s">
        <v>93</v>
      </c>
      <c r="F8" s="48" t="s">
        <v>56</v>
      </c>
      <c r="G8" s="49">
        <f t="shared" ca="1" si="0"/>
        <v>45838</v>
      </c>
      <c r="H8" s="43"/>
      <c r="I8" s="43"/>
    </row>
    <row r="9" spans="1:12" x14ac:dyDescent="0.25">
      <c r="B9" s="41"/>
      <c r="C9" s="47" t="s">
        <v>115</v>
      </c>
      <c r="D9" s="63" t="s">
        <v>149</v>
      </c>
      <c r="E9" s="48" t="s">
        <v>94</v>
      </c>
      <c r="F9" s="48" t="s">
        <v>95</v>
      </c>
      <c r="G9" s="49">
        <f t="shared" ca="1" si="0"/>
        <v>45839</v>
      </c>
      <c r="H9" s="43"/>
      <c r="I9" s="43"/>
    </row>
    <row r="10" spans="1:12" x14ac:dyDescent="0.25">
      <c r="B10" s="41"/>
      <c r="C10" s="47" t="s">
        <v>116</v>
      </c>
      <c r="D10" s="63" t="s">
        <v>150</v>
      </c>
      <c r="E10" s="48" t="s">
        <v>96</v>
      </c>
      <c r="F10" s="48" t="s">
        <v>97</v>
      </c>
      <c r="G10" s="49">
        <f t="shared" ca="1" si="0"/>
        <v>45840</v>
      </c>
      <c r="H10" s="43"/>
      <c r="I10" s="43"/>
    </row>
    <row r="11" spans="1:12" x14ac:dyDescent="0.25">
      <c r="B11" s="41"/>
      <c r="C11" s="47" t="s">
        <v>117</v>
      </c>
      <c r="D11" s="63" t="s">
        <v>151</v>
      </c>
      <c r="E11" s="48" t="s">
        <v>98</v>
      </c>
      <c r="F11" s="48" t="s">
        <v>99</v>
      </c>
      <c r="G11" s="49">
        <f t="shared" ca="1" si="0"/>
        <v>45841</v>
      </c>
      <c r="H11" s="43"/>
      <c r="I11" s="43"/>
    </row>
    <row r="12" spans="1:12" x14ac:dyDescent="0.25">
      <c r="B12" s="41"/>
      <c r="C12" s="47" t="s">
        <v>118</v>
      </c>
      <c r="D12" s="63" t="s">
        <v>152</v>
      </c>
      <c r="E12" s="48"/>
      <c r="F12" s="48" t="s">
        <v>100</v>
      </c>
      <c r="G12" s="49">
        <f t="shared" ca="1" si="0"/>
        <v>45842</v>
      </c>
      <c r="H12" s="43"/>
      <c r="I12" s="43"/>
    </row>
    <row r="13" spans="1:12" x14ac:dyDescent="0.25">
      <c r="B13" s="41"/>
      <c r="C13" s="47" t="s">
        <v>119</v>
      </c>
      <c r="D13" s="63" t="s">
        <v>153</v>
      </c>
      <c r="E13" s="48"/>
      <c r="F13" s="48" t="s">
        <v>101</v>
      </c>
      <c r="G13" s="49">
        <f t="shared" ca="1" si="0"/>
        <v>45843</v>
      </c>
      <c r="H13" s="43"/>
      <c r="I13" s="43"/>
    </row>
    <row r="14" spans="1:12" x14ac:dyDescent="0.25">
      <c r="B14" s="41"/>
      <c r="C14" s="47" t="s">
        <v>120</v>
      </c>
      <c r="D14" s="63" t="s">
        <v>154</v>
      </c>
      <c r="E14" s="48"/>
      <c r="F14" s="48" t="s">
        <v>102</v>
      </c>
      <c r="G14" s="49">
        <f t="shared" ca="1" si="0"/>
        <v>45844</v>
      </c>
      <c r="H14" s="43"/>
      <c r="I14" s="43"/>
    </row>
    <row r="15" spans="1:12" x14ac:dyDescent="0.25">
      <c r="B15" s="41"/>
      <c r="C15" s="47" t="s">
        <v>170</v>
      </c>
      <c r="D15" s="63" t="s">
        <v>149</v>
      </c>
      <c r="E15" s="48"/>
      <c r="F15" s="48" t="s">
        <v>103</v>
      </c>
      <c r="G15" s="49">
        <f t="shared" ca="1" si="0"/>
        <v>45845</v>
      </c>
      <c r="H15" s="43"/>
      <c r="I15" s="43"/>
    </row>
    <row r="16" spans="1:12" x14ac:dyDescent="0.25">
      <c r="B16" s="41"/>
      <c r="C16" s="47" t="s">
        <v>122</v>
      </c>
      <c r="D16" s="63" t="s">
        <v>154</v>
      </c>
      <c r="E16" s="48"/>
      <c r="F16" s="48" t="s">
        <v>98</v>
      </c>
      <c r="G16" s="49">
        <f t="shared" ca="1" si="0"/>
        <v>45846</v>
      </c>
      <c r="H16" s="43"/>
      <c r="I16" s="43"/>
    </row>
    <row r="17" spans="1:9" x14ac:dyDescent="0.25">
      <c r="B17" s="41"/>
      <c r="C17" s="47" t="s">
        <v>123</v>
      </c>
      <c r="D17" s="63" t="s">
        <v>166</v>
      </c>
      <c r="E17" s="48"/>
      <c r="F17" s="48"/>
      <c r="G17" s="49">
        <f t="shared" ca="1" si="0"/>
        <v>45847</v>
      </c>
      <c r="H17" s="7"/>
      <c r="I17" s="7"/>
    </row>
    <row r="18" spans="1:9" x14ac:dyDescent="0.25">
      <c r="B18" s="41"/>
      <c r="C18" s="47" t="s">
        <v>124</v>
      </c>
      <c r="D18" s="63" t="s">
        <v>167</v>
      </c>
      <c r="E18" s="48"/>
      <c r="F18" s="48"/>
      <c r="G18" s="49">
        <f t="shared" ca="1" si="0"/>
        <v>45848</v>
      </c>
      <c r="H18" s="7"/>
      <c r="I18" s="7"/>
    </row>
    <row r="19" spans="1:9" x14ac:dyDescent="0.25">
      <c r="B19" s="41"/>
      <c r="C19" s="47" t="s">
        <v>126</v>
      </c>
      <c r="D19" s="63" t="s">
        <v>149</v>
      </c>
      <c r="E19" s="48"/>
      <c r="F19" s="48"/>
      <c r="G19" s="49">
        <f t="shared" ca="1" si="0"/>
        <v>45849</v>
      </c>
      <c r="H19" s="7"/>
      <c r="I19" s="7"/>
    </row>
    <row r="20" spans="1:9" x14ac:dyDescent="0.25">
      <c r="B20" s="41"/>
      <c r="C20" s="47" t="s">
        <v>104</v>
      </c>
      <c r="D20" s="63"/>
      <c r="E20" s="48"/>
      <c r="F20" s="48"/>
      <c r="G20" s="49">
        <f t="shared" ca="1" si="0"/>
        <v>45850</v>
      </c>
      <c r="H20" s="7"/>
      <c r="I20" s="7"/>
    </row>
    <row r="21" spans="1:9" x14ac:dyDescent="0.25">
      <c r="B21" s="41"/>
      <c r="C21" s="47" t="s">
        <v>105</v>
      </c>
      <c r="D21" s="63"/>
      <c r="E21" s="48"/>
      <c r="F21" s="48"/>
      <c r="G21" s="49">
        <f t="shared" ca="1" si="0"/>
        <v>45851</v>
      </c>
      <c r="H21" s="7"/>
      <c r="I21" s="7"/>
    </row>
    <row r="22" spans="1:9" x14ac:dyDescent="0.25">
      <c r="B22" s="41"/>
      <c r="C22" s="47" t="s">
        <v>125</v>
      </c>
      <c r="D22" s="63"/>
      <c r="E22" s="48"/>
      <c r="F22" s="48"/>
      <c r="G22" s="49">
        <f t="shared" ca="1" si="0"/>
        <v>45852</v>
      </c>
      <c r="H22" s="7"/>
      <c r="I22" s="7"/>
    </row>
    <row r="23" spans="1:9" x14ac:dyDescent="0.25">
      <c r="B23" s="41"/>
      <c r="C23" s="47" t="s">
        <v>127</v>
      </c>
      <c r="D23" s="63" t="s">
        <v>149</v>
      </c>
      <c r="E23" s="48"/>
      <c r="F23" s="48"/>
      <c r="G23" s="49">
        <f t="shared" ca="1" si="0"/>
        <v>45853</v>
      </c>
      <c r="H23" s="7"/>
      <c r="I23" s="7"/>
    </row>
    <row r="24" spans="1:9" x14ac:dyDescent="0.25">
      <c r="B24" s="41"/>
      <c r="C24" s="47" t="s">
        <v>128</v>
      </c>
      <c r="D24" s="63" t="s">
        <v>149</v>
      </c>
      <c r="E24" s="48"/>
      <c r="F24" s="48"/>
      <c r="G24" s="49">
        <f t="shared" ca="1" si="0"/>
        <v>45854</v>
      </c>
      <c r="H24" s="7"/>
      <c r="I24" s="7"/>
    </row>
    <row r="25" spans="1:9" x14ac:dyDescent="0.25">
      <c r="B25" s="41"/>
      <c r="C25" s="47" t="s">
        <v>106</v>
      </c>
      <c r="D25" s="63" t="s">
        <v>149</v>
      </c>
      <c r="E25" s="48"/>
      <c r="F25" s="48"/>
      <c r="G25" s="49">
        <f t="shared" ca="1" si="0"/>
        <v>45855</v>
      </c>
      <c r="H25" s="7"/>
      <c r="I25" s="7"/>
    </row>
    <row r="26" spans="1:9" x14ac:dyDescent="0.25">
      <c r="B26" s="41"/>
      <c r="C26" s="47" t="s">
        <v>108</v>
      </c>
      <c r="D26" s="63" t="s">
        <v>149</v>
      </c>
      <c r="E26" s="48"/>
      <c r="F26" s="48"/>
      <c r="G26" s="49">
        <f t="shared" ca="1" si="0"/>
        <v>45856</v>
      </c>
      <c r="H26" s="7"/>
      <c r="I26" s="7"/>
    </row>
    <row r="27" spans="1:9" x14ac:dyDescent="0.25">
      <c r="B27" s="41"/>
      <c r="C27" s="47" t="s">
        <v>107</v>
      </c>
      <c r="D27" s="63" t="s">
        <v>149</v>
      </c>
      <c r="E27" s="48"/>
      <c r="F27" s="48"/>
      <c r="G27" s="49">
        <f t="shared" ca="1" si="0"/>
        <v>45857</v>
      </c>
      <c r="H27" s="7"/>
      <c r="I27" s="7"/>
    </row>
    <row r="28" spans="1:9" x14ac:dyDescent="0.25">
      <c r="B28" s="41"/>
      <c r="C28" s="47" t="s">
        <v>129</v>
      </c>
      <c r="D28" s="63" t="s">
        <v>149</v>
      </c>
      <c r="E28" s="48"/>
      <c r="F28" s="48"/>
      <c r="G28" s="49">
        <f t="shared" ca="1" si="0"/>
        <v>45858</v>
      </c>
      <c r="H28" s="7"/>
      <c r="I28" s="7"/>
    </row>
    <row r="29" spans="1:9" x14ac:dyDescent="0.25">
      <c r="B29" s="41"/>
      <c r="C29" s="47" t="s">
        <v>109</v>
      </c>
      <c r="D29" s="63" t="s">
        <v>149</v>
      </c>
      <c r="E29" s="48"/>
      <c r="F29" s="48"/>
      <c r="G29" s="49">
        <f t="shared" ca="1" si="0"/>
        <v>45859</v>
      </c>
      <c r="H29" s="7"/>
      <c r="I29" s="7"/>
    </row>
    <row r="30" spans="1:9" x14ac:dyDescent="0.25">
      <c r="B30" s="41"/>
      <c r="C30" s="47" t="s">
        <v>130</v>
      </c>
      <c r="D30" s="63" t="s">
        <v>149</v>
      </c>
      <c r="E30" s="48"/>
      <c r="F30" s="48"/>
      <c r="G30" s="49">
        <f t="shared" ca="1" si="0"/>
        <v>45860</v>
      </c>
      <c r="H30" s="7"/>
      <c r="I30" s="7"/>
    </row>
    <row r="31" spans="1:9" x14ac:dyDescent="0.25">
      <c r="B31" s="41"/>
      <c r="C31" s="48"/>
      <c r="D31" s="63"/>
      <c r="E31" s="48"/>
      <c r="F31" s="48"/>
      <c r="G31" s="49">
        <f t="shared" ca="1" si="0"/>
        <v>45861</v>
      </c>
      <c r="H31" s="7"/>
      <c r="I31" s="7"/>
    </row>
    <row r="32" spans="1:9" x14ac:dyDescent="0.25">
      <c r="A32" s="68" t="s">
        <v>137</v>
      </c>
      <c r="B32" s="41"/>
      <c r="C32" s="69" t="s">
        <v>163</v>
      </c>
      <c r="D32" s="63" t="s">
        <v>168</v>
      </c>
      <c r="E32" s="48"/>
      <c r="F32" s="48"/>
      <c r="G32" s="49">
        <f t="shared" ca="1" si="0"/>
        <v>45862</v>
      </c>
      <c r="H32" s="7"/>
      <c r="I32" s="7"/>
    </row>
    <row r="33" spans="2:9" x14ac:dyDescent="0.25">
      <c r="B33" s="41"/>
      <c r="C33" s="69" t="s">
        <v>164</v>
      </c>
      <c r="D33" s="63" t="s">
        <v>168</v>
      </c>
      <c r="E33" s="48"/>
      <c r="F33" s="48"/>
      <c r="G33" s="49">
        <f t="shared" ca="1" si="0"/>
        <v>45863</v>
      </c>
      <c r="H33" s="7"/>
      <c r="I33" s="7"/>
    </row>
    <row r="34" spans="2:9" x14ac:dyDescent="0.25">
      <c r="B34" s="41"/>
      <c r="C34" s="69" t="s">
        <v>165</v>
      </c>
      <c r="D34" s="63" t="s">
        <v>169</v>
      </c>
      <c r="E34" s="48"/>
      <c r="F34" s="48"/>
      <c r="G34" s="49">
        <f t="shared" ca="1" si="0"/>
        <v>45864</v>
      </c>
      <c r="H34" s="7"/>
      <c r="I34" s="7"/>
    </row>
    <row r="35" spans="2:9" x14ac:dyDescent="0.25">
      <c r="E35" s="48"/>
      <c r="F35" s="48"/>
      <c r="G35" s="49">
        <f t="shared" ca="1" si="0"/>
        <v>45865</v>
      </c>
      <c r="H35" s="7"/>
      <c r="I35" s="7"/>
    </row>
    <row r="36" spans="2:9" x14ac:dyDescent="0.25">
      <c r="E36" s="48"/>
      <c r="F36" s="48"/>
      <c r="G36" s="49">
        <f t="shared" ca="1" si="0"/>
        <v>45866</v>
      </c>
      <c r="H36" s="7"/>
      <c r="I36" s="7"/>
    </row>
    <row r="37" spans="2:9" x14ac:dyDescent="0.25">
      <c r="E37" s="48"/>
      <c r="F37" s="48"/>
      <c r="G37" s="49">
        <f t="shared" ca="1" si="0"/>
        <v>45867</v>
      </c>
      <c r="H37" s="7"/>
      <c r="I37" s="7"/>
    </row>
    <row r="38" spans="2:9" x14ac:dyDescent="0.25">
      <c r="E38" s="48"/>
      <c r="F38" s="48"/>
      <c r="G38" s="49">
        <f t="shared" ca="1" si="0"/>
        <v>45868</v>
      </c>
      <c r="H38" s="7"/>
      <c r="I38" s="7"/>
    </row>
    <row r="39" spans="2:9" x14ac:dyDescent="0.25">
      <c r="D39" s="63"/>
      <c r="E39" s="48"/>
      <c r="F39" s="48"/>
      <c r="G39" s="49">
        <f t="shared" ca="1" si="0"/>
        <v>45869</v>
      </c>
      <c r="H39" s="7"/>
      <c r="I39" s="7"/>
    </row>
    <row r="40" spans="2:9" x14ac:dyDescent="0.25">
      <c r="B40" s="41"/>
      <c r="C40" s="47"/>
      <c r="D40" s="63"/>
      <c r="E40" s="48"/>
      <c r="F40" s="48"/>
      <c r="G40" s="49">
        <f t="shared" ca="1" si="0"/>
        <v>45870</v>
      </c>
      <c r="H40" s="7"/>
      <c r="I40" s="7"/>
    </row>
    <row r="41" spans="2:9" x14ac:dyDescent="0.25">
      <c r="B41" s="41"/>
      <c r="D41" s="63"/>
      <c r="E41" s="48"/>
      <c r="F41" s="48"/>
      <c r="G41" s="49">
        <f t="shared" ca="1" si="0"/>
        <v>45871</v>
      </c>
      <c r="H41" s="7"/>
      <c r="I41" s="7"/>
    </row>
    <row r="42" spans="2:9" x14ac:dyDescent="0.25">
      <c r="B42" s="41"/>
      <c r="D42" s="63"/>
      <c r="E42" s="48"/>
      <c r="F42" s="48"/>
      <c r="G42" s="49">
        <f t="shared" ca="1" si="0"/>
        <v>45872</v>
      </c>
      <c r="H42" s="7"/>
      <c r="I42" s="7"/>
    </row>
    <row r="43" spans="2:9" x14ac:dyDescent="0.25">
      <c r="B43" s="41"/>
      <c r="D43" s="63"/>
      <c r="E43" s="48"/>
      <c r="F43" s="48"/>
      <c r="G43" s="49">
        <f t="shared" ca="1" si="0"/>
        <v>45873</v>
      </c>
      <c r="H43" s="7"/>
      <c r="I43" s="7"/>
    </row>
    <row r="44" spans="2:9" x14ac:dyDescent="0.25">
      <c r="B44" s="41"/>
      <c r="D44" s="63"/>
      <c r="E44" s="48"/>
      <c r="F44" s="48"/>
      <c r="G44" s="49">
        <f t="shared" ca="1" si="0"/>
        <v>45874</v>
      </c>
      <c r="H44" s="7"/>
      <c r="I44" s="7"/>
    </row>
    <row r="45" spans="2:9" x14ac:dyDescent="0.25">
      <c r="B45" s="41"/>
      <c r="C45" s="47"/>
      <c r="D45" s="63"/>
      <c r="E45" s="48"/>
      <c r="F45" s="48"/>
      <c r="G45" s="49">
        <f t="shared" ca="1" si="0"/>
        <v>45875</v>
      </c>
      <c r="H45" s="7"/>
      <c r="I45" s="7"/>
    </row>
    <row r="46" spans="2:9" x14ac:dyDescent="0.25">
      <c r="B46" s="41"/>
      <c r="C46" s="47"/>
      <c r="D46" s="63"/>
      <c r="E46" s="48"/>
      <c r="F46" s="48"/>
      <c r="G46" s="49">
        <f t="shared" ca="1" si="0"/>
        <v>45876</v>
      </c>
      <c r="H46" s="7"/>
      <c r="I46" s="7"/>
    </row>
    <row r="47" spans="2:9" x14ac:dyDescent="0.25">
      <c r="B47" s="41"/>
      <c r="C47" s="47"/>
      <c r="D47" s="63"/>
      <c r="E47" s="48"/>
      <c r="F47" s="48"/>
      <c r="G47" s="49">
        <f t="shared" ca="1" si="0"/>
        <v>45877</v>
      </c>
      <c r="H47" s="7"/>
      <c r="I47" s="7"/>
    </row>
    <row r="48" spans="2:9" x14ac:dyDescent="0.25">
      <c r="B48" s="41"/>
      <c r="C48" s="47"/>
      <c r="D48" s="63"/>
      <c r="E48" s="48"/>
      <c r="F48" s="48"/>
      <c r="G48" s="49">
        <f t="shared" ca="1" si="0"/>
        <v>45878</v>
      </c>
      <c r="H48" s="7"/>
      <c r="I48" s="7"/>
    </row>
    <row r="49" spans="2:9" x14ac:dyDescent="0.25">
      <c r="B49" s="41"/>
      <c r="C49" s="47"/>
      <c r="D49" s="63"/>
      <c r="E49" s="48"/>
      <c r="F49" s="48"/>
      <c r="G49" s="49">
        <f t="shared" ca="1" si="0"/>
        <v>45879</v>
      </c>
      <c r="H49" s="7"/>
      <c r="I49" s="7"/>
    </row>
    <row r="50" spans="2:9" x14ac:dyDescent="0.25">
      <c r="B50" s="41"/>
      <c r="C50" s="47"/>
      <c r="D50" s="63"/>
      <c r="E50" s="48"/>
      <c r="F50" s="48"/>
      <c r="G50" s="49">
        <f t="shared" ca="1" si="0"/>
        <v>45880</v>
      </c>
      <c r="H50" s="7"/>
      <c r="I50" s="7"/>
    </row>
    <row r="51" spans="2:9" x14ac:dyDescent="0.25">
      <c r="B51" s="41"/>
      <c r="C51" s="47"/>
      <c r="D51" s="63"/>
      <c r="E51" s="48"/>
      <c r="F51" s="48"/>
      <c r="G51" s="49">
        <f t="shared" ca="1" si="0"/>
        <v>45881</v>
      </c>
      <c r="H51" s="7"/>
      <c r="I51" s="7"/>
    </row>
    <row r="52" spans="2:9" x14ac:dyDescent="0.25">
      <c r="B52" s="41"/>
      <c r="C52" s="47"/>
      <c r="D52" s="63"/>
      <c r="E52" s="48"/>
      <c r="F52" s="48"/>
      <c r="G52" s="49">
        <f t="shared" ca="1" si="0"/>
        <v>45882</v>
      </c>
      <c r="H52" s="7"/>
      <c r="I52" s="7"/>
    </row>
    <row r="53" spans="2:9" x14ac:dyDescent="0.25">
      <c r="B53" s="41"/>
      <c r="C53" s="47"/>
      <c r="D53" s="63"/>
      <c r="E53" s="48"/>
      <c r="F53" s="48"/>
      <c r="G53" s="49">
        <f t="shared" ca="1" si="0"/>
        <v>45883</v>
      </c>
      <c r="H53" s="7"/>
      <c r="I53" s="7"/>
    </row>
    <row r="54" spans="2:9" x14ac:dyDescent="0.25">
      <c r="B54" s="41"/>
      <c r="E54" s="48"/>
      <c r="F54" s="48"/>
      <c r="G54" s="49">
        <f t="shared" ca="1" si="0"/>
        <v>45884</v>
      </c>
      <c r="H54" s="7"/>
      <c r="I54" s="7"/>
    </row>
    <row r="55" spans="2:9" x14ac:dyDescent="0.25">
      <c r="B55" s="41"/>
      <c r="E55" s="48"/>
      <c r="F55" s="48"/>
      <c r="G55" s="49">
        <f t="shared" ca="1" si="0"/>
        <v>45885</v>
      </c>
      <c r="H55" s="7"/>
      <c r="I55" s="7"/>
    </row>
    <row r="56" spans="2:9" x14ac:dyDescent="0.25">
      <c r="B56" s="41"/>
      <c r="E56" s="48"/>
      <c r="F56" s="48"/>
      <c r="G56" s="49">
        <f t="shared" ca="1" si="0"/>
        <v>45886</v>
      </c>
      <c r="H56" s="7"/>
      <c r="I56" s="7"/>
    </row>
    <row r="57" spans="2:9" x14ac:dyDescent="0.25">
      <c r="B57" s="41"/>
      <c r="E57" s="48"/>
      <c r="F57" s="48"/>
      <c r="G57" s="49">
        <f t="shared" ca="1" si="0"/>
        <v>45887</v>
      </c>
      <c r="H57" s="7"/>
      <c r="I57" s="7"/>
    </row>
    <row r="58" spans="2:9" x14ac:dyDescent="0.25">
      <c r="B58" s="41"/>
      <c r="E58" s="48"/>
      <c r="F58" s="48"/>
      <c r="G58" s="49">
        <f t="shared" ca="1" si="0"/>
        <v>45888</v>
      </c>
      <c r="H58" s="7"/>
      <c r="I58" s="7"/>
    </row>
    <row r="59" spans="2:9" x14ac:dyDescent="0.25">
      <c r="B59" s="41"/>
      <c r="E59" s="48"/>
      <c r="F59" s="48"/>
      <c r="G59" s="49">
        <f t="shared" ca="1" si="0"/>
        <v>45889</v>
      </c>
      <c r="H59" s="7"/>
      <c r="I59" s="7"/>
    </row>
    <row r="60" spans="2:9" x14ac:dyDescent="0.25">
      <c r="B60" s="41"/>
      <c r="E60" s="48"/>
      <c r="F60" s="48"/>
      <c r="G60" s="49">
        <f t="shared" ca="1" si="0"/>
        <v>45890</v>
      </c>
      <c r="H60" s="7"/>
      <c r="I60" s="7"/>
    </row>
    <row r="61" spans="2:9" x14ac:dyDescent="0.25">
      <c r="B61" s="41"/>
      <c r="E61" s="48"/>
      <c r="F61" s="48"/>
      <c r="G61" s="49">
        <f t="shared" ca="1" si="0"/>
        <v>45891</v>
      </c>
      <c r="H61" s="7"/>
      <c r="I61" s="7"/>
    </row>
    <row r="62" spans="2:9" x14ac:dyDescent="0.25">
      <c r="B62" s="41"/>
      <c r="E62" s="48"/>
      <c r="F62" s="48"/>
      <c r="G62" s="49">
        <f t="shared" ca="1" si="0"/>
        <v>45892</v>
      </c>
      <c r="H62" s="7"/>
      <c r="I62" s="7"/>
    </row>
    <row r="63" spans="2:9" x14ac:dyDescent="0.25">
      <c r="B63" s="41"/>
      <c r="E63" s="48"/>
      <c r="F63" s="48"/>
      <c r="G63" s="49">
        <f t="shared" ca="1" si="0"/>
        <v>45893</v>
      </c>
      <c r="H63" s="7"/>
      <c r="I63" s="7"/>
    </row>
    <row r="64" spans="2:9" x14ac:dyDescent="0.25">
      <c r="B64" s="41"/>
      <c r="E64" s="48"/>
      <c r="F64" s="48"/>
      <c r="G64" s="49">
        <f t="shared" ca="1" si="0"/>
        <v>45894</v>
      </c>
      <c r="H64" s="7"/>
      <c r="I64" s="7"/>
    </row>
    <row r="65" spans="2:9" x14ac:dyDescent="0.25">
      <c r="B65" s="41"/>
      <c r="E65" s="48"/>
      <c r="F65" s="48"/>
      <c r="G65" s="49">
        <f t="shared" ca="1" si="0"/>
        <v>45895</v>
      </c>
      <c r="H65" s="7"/>
      <c r="I65" s="7"/>
    </row>
    <row r="66" spans="2:9" x14ac:dyDescent="0.25">
      <c r="B66" s="41"/>
      <c r="C66" s="47"/>
      <c r="D66" s="63"/>
      <c r="E66" s="48"/>
      <c r="F66" s="48"/>
      <c r="G66" s="49">
        <f t="shared" ca="1" si="0"/>
        <v>45896</v>
      </c>
      <c r="H66" s="7"/>
      <c r="I66" s="7"/>
    </row>
    <row r="67" spans="2:9" x14ac:dyDescent="0.25">
      <c r="B67" s="41"/>
      <c r="C67" s="47"/>
      <c r="D67" s="63"/>
      <c r="E67" s="48"/>
      <c r="F67" s="48"/>
      <c r="G67" s="49">
        <f t="shared" ca="1" si="0"/>
        <v>45897</v>
      </c>
      <c r="H67" s="7"/>
      <c r="I67" s="7"/>
    </row>
    <row r="68" spans="2:9" x14ac:dyDescent="0.25">
      <c r="B68" s="41"/>
      <c r="C68" s="47"/>
      <c r="D68" s="63"/>
      <c r="E68" s="48"/>
      <c r="F68" s="48"/>
      <c r="G68" s="49">
        <f t="shared" ca="1" si="0"/>
        <v>45898</v>
      </c>
      <c r="H68" s="7"/>
      <c r="I68" s="7"/>
    </row>
    <row r="69" spans="2:9" x14ac:dyDescent="0.25">
      <c r="B69" s="41"/>
      <c r="C69" s="47"/>
      <c r="D69" s="63"/>
      <c r="E69" s="48"/>
      <c r="F69" s="48"/>
      <c r="G69" s="49">
        <f t="shared" ca="1" si="0"/>
        <v>45899</v>
      </c>
      <c r="H69" s="7"/>
      <c r="I69" s="7"/>
    </row>
    <row r="70" spans="2:9" x14ac:dyDescent="0.25">
      <c r="B70" s="41"/>
      <c r="C70" s="47"/>
      <c r="D70" s="63"/>
      <c r="E70" s="48"/>
      <c r="F70" s="48"/>
      <c r="G70" s="49">
        <f t="shared" ref="G70:G133" ca="1" si="1">G69+1</f>
        <v>45900</v>
      </c>
      <c r="H70" s="7"/>
      <c r="I70" s="7"/>
    </row>
    <row r="71" spans="2:9" x14ac:dyDescent="0.25">
      <c r="B71" s="41"/>
      <c r="C71" s="47"/>
      <c r="D71" s="63"/>
      <c r="E71" s="48"/>
      <c r="F71" s="48"/>
      <c r="G71" s="49">
        <f t="shared" ca="1" si="1"/>
        <v>45901</v>
      </c>
      <c r="H71" s="7"/>
      <c r="I71" s="7"/>
    </row>
    <row r="72" spans="2:9" x14ac:dyDescent="0.25">
      <c r="B72" s="41"/>
      <c r="C72" s="47"/>
      <c r="D72" s="63"/>
      <c r="E72" s="48"/>
      <c r="F72" s="48"/>
      <c r="G72" s="49">
        <f t="shared" ca="1" si="1"/>
        <v>45902</v>
      </c>
      <c r="H72" s="7"/>
      <c r="I72" s="7"/>
    </row>
    <row r="73" spans="2:9" x14ac:dyDescent="0.25">
      <c r="B73" s="41"/>
      <c r="C73" s="47"/>
      <c r="D73" s="63"/>
      <c r="E73" s="48"/>
      <c r="F73" s="48"/>
      <c r="G73" s="49">
        <f t="shared" ca="1" si="1"/>
        <v>45903</v>
      </c>
      <c r="H73" s="7"/>
      <c r="I73" s="7"/>
    </row>
    <row r="74" spans="2:9" x14ac:dyDescent="0.25">
      <c r="B74" s="41"/>
      <c r="C74" s="47"/>
      <c r="D74" s="63"/>
      <c r="E74" s="48"/>
      <c r="F74" s="48"/>
      <c r="G74" s="49">
        <f t="shared" ca="1" si="1"/>
        <v>45904</v>
      </c>
      <c r="H74" s="7"/>
      <c r="I74" s="7"/>
    </row>
    <row r="75" spans="2:9" x14ac:dyDescent="0.25">
      <c r="B75" s="41"/>
      <c r="C75" s="47"/>
      <c r="D75" s="63"/>
      <c r="E75" s="48"/>
      <c r="F75" s="48"/>
      <c r="G75" s="49">
        <f t="shared" ca="1" si="1"/>
        <v>45905</v>
      </c>
      <c r="H75" s="7"/>
      <c r="I75" s="7"/>
    </row>
    <row r="76" spans="2:9" x14ac:dyDescent="0.25">
      <c r="B76" s="41"/>
      <c r="C76" s="47"/>
      <c r="D76" s="63"/>
      <c r="E76" s="48"/>
      <c r="F76" s="48"/>
      <c r="G76" s="49">
        <f t="shared" ca="1" si="1"/>
        <v>45906</v>
      </c>
      <c r="H76" s="7"/>
      <c r="I76" s="7"/>
    </row>
    <row r="77" spans="2:9" x14ac:dyDescent="0.25">
      <c r="B77" s="41"/>
      <c r="C77" s="47"/>
      <c r="D77" s="63"/>
      <c r="E77" s="48"/>
      <c r="F77" s="48"/>
      <c r="G77" s="49">
        <f t="shared" ca="1" si="1"/>
        <v>45907</v>
      </c>
      <c r="H77" s="7"/>
      <c r="I77" s="7"/>
    </row>
    <row r="78" spans="2:9" x14ac:dyDescent="0.25">
      <c r="B78" s="41"/>
      <c r="C78" s="47"/>
      <c r="D78" s="63"/>
      <c r="E78" s="48"/>
      <c r="F78" s="48"/>
      <c r="G78" s="49">
        <f t="shared" ca="1" si="1"/>
        <v>45908</v>
      </c>
      <c r="H78" s="7"/>
      <c r="I78" s="7"/>
    </row>
    <row r="79" spans="2:9" x14ac:dyDescent="0.25">
      <c r="B79" s="41"/>
      <c r="C79" s="47"/>
      <c r="D79" s="63"/>
      <c r="E79" s="48"/>
      <c r="F79" s="48"/>
      <c r="G79" s="49">
        <f t="shared" ca="1" si="1"/>
        <v>45909</v>
      </c>
      <c r="H79" s="7"/>
      <c r="I79" s="7"/>
    </row>
    <row r="80" spans="2:9" x14ac:dyDescent="0.25">
      <c r="B80" s="41"/>
      <c r="C80" s="47"/>
      <c r="D80" s="63"/>
      <c r="E80" s="48"/>
      <c r="F80" s="48"/>
      <c r="G80" s="49">
        <f t="shared" ca="1" si="1"/>
        <v>45910</v>
      </c>
      <c r="H80" s="7"/>
      <c r="I80" s="7"/>
    </row>
    <row r="81" spans="2:9" x14ac:dyDescent="0.25">
      <c r="B81" s="41"/>
      <c r="C81" s="47"/>
      <c r="D81" s="63"/>
      <c r="E81" s="48"/>
      <c r="F81" s="48"/>
      <c r="G81" s="49">
        <f t="shared" ca="1" si="1"/>
        <v>45911</v>
      </c>
      <c r="H81" s="7"/>
      <c r="I81" s="7"/>
    </row>
    <row r="82" spans="2:9" x14ac:dyDescent="0.25">
      <c r="B82" s="41"/>
      <c r="C82" s="47"/>
      <c r="D82" s="63"/>
      <c r="E82" s="48"/>
      <c r="F82" s="48"/>
      <c r="G82" s="49">
        <f t="shared" ca="1" si="1"/>
        <v>45912</v>
      </c>
      <c r="H82" s="7"/>
      <c r="I82" s="7"/>
    </row>
    <row r="83" spans="2:9" x14ac:dyDescent="0.25">
      <c r="B83" s="41"/>
      <c r="C83" s="47"/>
      <c r="D83" s="63"/>
      <c r="E83" s="48"/>
      <c r="F83" s="48"/>
      <c r="G83" s="49">
        <f t="shared" ca="1" si="1"/>
        <v>45913</v>
      </c>
      <c r="H83" s="7"/>
      <c r="I83" s="7"/>
    </row>
    <row r="84" spans="2:9" x14ac:dyDescent="0.25">
      <c r="B84" s="41"/>
      <c r="C84" s="47"/>
      <c r="D84" s="63"/>
      <c r="E84" s="48"/>
      <c r="F84" s="48"/>
      <c r="G84" s="49">
        <f t="shared" ca="1" si="1"/>
        <v>45914</v>
      </c>
      <c r="H84" s="7"/>
      <c r="I84" s="7"/>
    </row>
    <row r="85" spans="2:9" x14ac:dyDescent="0.25">
      <c r="B85" s="41"/>
      <c r="C85" s="47"/>
      <c r="D85" s="63"/>
      <c r="E85" s="48"/>
      <c r="F85" s="48"/>
      <c r="G85" s="49">
        <f t="shared" ca="1" si="1"/>
        <v>45915</v>
      </c>
      <c r="H85" s="7"/>
      <c r="I85" s="7"/>
    </row>
    <row r="86" spans="2:9" x14ac:dyDescent="0.25">
      <c r="B86" s="41"/>
      <c r="C86" s="47"/>
      <c r="D86" s="63"/>
      <c r="E86" s="48"/>
      <c r="F86" s="48"/>
      <c r="G86" s="49">
        <f t="shared" ca="1" si="1"/>
        <v>45916</v>
      </c>
      <c r="H86" s="7"/>
      <c r="I86" s="7"/>
    </row>
    <row r="87" spans="2:9" x14ac:dyDescent="0.25">
      <c r="B87" s="41"/>
      <c r="C87" s="47"/>
      <c r="D87" s="63"/>
      <c r="E87" s="48"/>
      <c r="F87" s="48"/>
      <c r="G87" s="49">
        <f t="shared" ca="1" si="1"/>
        <v>45917</v>
      </c>
      <c r="H87" s="7"/>
      <c r="I87" s="7"/>
    </row>
    <row r="88" spans="2:9" x14ac:dyDescent="0.25">
      <c r="B88" s="41"/>
      <c r="C88" s="47"/>
      <c r="D88" s="63"/>
      <c r="E88" s="48"/>
      <c r="F88" s="48"/>
      <c r="G88" s="49">
        <f t="shared" ca="1" si="1"/>
        <v>45918</v>
      </c>
      <c r="H88" s="7"/>
      <c r="I88" s="7"/>
    </row>
    <row r="89" spans="2:9" x14ac:dyDescent="0.25">
      <c r="B89" s="41"/>
      <c r="C89" s="47"/>
      <c r="D89" s="63"/>
      <c r="E89" s="48"/>
      <c r="F89" s="48"/>
      <c r="G89" s="49">
        <f t="shared" ca="1" si="1"/>
        <v>45919</v>
      </c>
      <c r="H89" s="7"/>
      <c r="I89" s="7"/>
    </row>
    <row r="90" spans="2:9" x14ac:dyDescent="0.25">
      <c r="B90" s="41"/>
      <c r="C90" s="47"/>
      <c r="D90" s="63"/>
      <c r="E90" s="48"/>
      <c r="F90" s="48"/>
      <c r="G90" s="49">
        <f t="shared" ca="1" si="1"/>
        <v>45920</v>
      </c>
      <c r="H90" s="7"/>
      <c r="I90" s="7"/>
    </row>
    <row r="91" spans="2:9" x14ac:dyDescent="0.25">
      <c r="B91" s="41"/>
      <c r="C91" s="47"/>
      <c r="D91" s="63"/>
      <c r="E91" s="48"/>
      <c r="F91" s="48"/>
      <c r="G91" s="49">
        <f t="shared" ca="1" si="1"/>
        <v>45921</v>
      </c>
      <c r="H91" s="7"/>
      <c r="I91" s="7"/>
    </row>
    <row r="92" spans="2:9" x14ac:dyDescent="0.25">
      <c r="B92" s="41"/>
      <c r="C92" s="47"/>
      <c r="D92" s="63"/>
      <c r="E92" s="48"/>
      <c r="F92" s="48"/>
      <c r="G92" s="49">
        <f t="shared" ca="1" si="1"/>
        <v>45922</v>
      </c>
      <c r="H92" s="7"/>
      <c r="I92" s="7"/>
    </row>
    <row r="93" spans="2:9" x14ac:dyDescent="0.25">
      <c r="B93" s="41"/>
      <c r="C93" s="47"/>
      <c r="D93" s="63"/>
      <c r="E93" s="48"/>
      <c r="F93" s="48"/>
      <c r="G93" s="49">
        <f t="shared" ca="1" si="1"/>
        <v>45923</v>
      </c>
      <c r="H93" s="7"/>
      <c r="I93" s="7"/>
    </row>
    <row r="94" spans="2:9" x14ac:dyDescent="0.25">
      <c r="B94" s="41"/>
      <c r="C94" s="47"/>
      <c r="D94" s="63"/>
      <c r="E94" s="48"/>
      <c r="F94" s="48"/>
      <c r="G94" s="49">
        <f t="shared" ca="1" si="1"/>
        <v>45924</v>
      </c>
      <c r="H94" s="7"/>
      <c r="I94" s="7"/>
    </row>
    <row r="95" spans="2:9" x14ac:dyDescent="0.25">
      <c r="B95" s="41"/>
      <c r="C95" s="47"/>
      <c r="D95" s="63"/>
      <c r="E95" s="48"/>
      <c r="F95" s="48"/>
      <c r="G95" s="49">
        <f t="shared" ca="1" si="1"/>
        <v>45925</v>
      </c>
      <c r="H95" s="7"/>
      <c r="I95" s="7"/>
    </row>
    <row r="96" spans="2:9" x14ac:dyDescent="0.25">
      <c r="B96" s="41"/>
      <c r="C96" s="47"/>
      <c r="D96" s="63"/>
      <c r="E96" s="48"/>
      <c r="F96" s="48"/>
      <c r="G96" s="49">
        <f t="shared" ca="1" si="1"/>
        <v>45926</v>
      </c>
      <c r="H96" s="7"/>
      <c r="I96" s="7"/>
    </row>
    <row r="97" spans="2:9" x14ac:dyDescent="0.25">
      <c r="B97" s="41"/>
      <c r="C97" s="47"/>
      <c r="D97" s="63"/>
      <c r="E97" s="48"/>
      <c r="F97" s="48"/>
      <c r="G97" s="49">
        <f t="shared" ca="1" si="1"/>
        <v>45927</v>
      </c>
      <c r="H97" s="7"/>
      <c r="I97" s="7"/>
    </row>
    <row r="98" spans="2:9" x14ac:dyDescent="0.25">
      <c r="B98" s="41"/>
      <c r="C98" s="47"/>
      <c r="D98" s="63"/>
      <c r="E98" s="48"/>
      <c r="F98" s="48"/>
      <c r="G98" s="49">
        <f t="shared" ca="1" si="1"/>
        <v>45928</v>
      </c>
      <c r="H98" s="7"/>
      <c r="I98" s="7"/>
    </row>
    <row r="99" spans="2:9" x14ac:dyDescent="0.25">
      <c r="B99" s="41"/>
      <c r="C99" s="47"/>
      <c r="D99" s="63"/>
      <c r="E99" s="48"/>
      <c r="F99" s="48"/>
      <c r="G99" s="49">
        <f t="shared" ca="1" si="1"/>
        <v>45929</v>
      </c>
      <c r="H99" s="7"/>
      <c r="I99" s="7"/>
    </row>
    <row r="100" spans="2:9" x14ac:dyDescent="0.25">
      <c r="B100" s="41"/>
      <c r="C100" s="47"/>
      <c r="D100" s="63"/>
      <c r="E100" s="48"/>
      <c r="F100" s="48"/>
      <c r="G100" s="49">
        <f t="shared" ca="1" si="1"/>
        <v>45930</v>
      </c>
      <c r="H100" s="7"/>
      <c r="I100" s="7"/>
    </row>
    <row r="101" spans="2:9" x14ac:dyDescent="0.25">
      <c r="B101" s="41"/>
      <c r="C101" s="47"/>
      <c r="D101" s="63"/>
      <c r="E101" s="48"/>
      <c r="F101" s="48"/>
      <c r="G101" s="49">
        <f t="shared" ca="1" si="1"/>
        <v>45931</v>
      </c>
      <c r="H101" s="7"/>
      <c r="I101" s="7"/>
    </row>
    <row r="102" spans="2:9" x14ac:dyDescent="0.25">
      <c r="B102" s="41"/>
      <c r="C102" s="47"/>
      <c r="D102" s="63"/>
      <c r="E102" s="48"/>
      <c r="F102" s="48"/>
      <c r="G102" s="49">
        <f t="shared" ca="1" si="1"/>
        <v>45932</v>
      </c>
      <c r="H102" s="7"/>
      <c r="I102" s="7"/>
    </row>
    <row r="103" spans="2:9" x14ac:dyDescent="0.25">
      <c r="B103" s="41"/>
      <c r="C103" s="47"/>
      <c r="D103" s="63"/>
      <c r="E103" s="48"/>
      <c r="F103" s="48"/>
      <c r="G103" s="49">
        <f t="shared" ca="1" si="1"/>
        <v>45933</v>
      </c>
      <c r="H103" s="7"/>
      <c r="I103" s="7"/>
    </row>
    <row r="104" spans="2:9" x14ac:dyDescent="0.25">
      <c r="B104" s="41"/>
      <c r="C104" s="47"/>
      <c r="D104" s="63"/>
      <c r="E104" s="48"/>
      <c r="F104" s="48"/>
      <c r="G104" s="49">
        <f t="shared" ca="1" si="1"/>
        <v>45934</v>
      </c>
      <c r="H104" s="7"/>
      <c r="I104" s="7"/>
    </row>
    <row r="105" spans="2:9" x14ac:dyDescent="0.25">
      <c r="B105" s="41"/>
      <c r="C105" s="47"/>
      <c r="D105" s="63"/>
      <c r="E105" s="48"/>
      <c r="F105" s="48"/>
      <c r="G105" s="49">
        <f t="shared" ca="1" si="1"/>
        <v>45935</v>
      </c>
      <c r="H105" s="7"/>
      <c r="I105" s="7"/>
    </row>
    <row r="106" spans="2:9" x14ac:dyDescent="0.25">
      <c r="B106" s="41"/>
      <c r="C106" s="47"/>
      <c r="D106" s="63"/>
      <c r="E106" s="48"/>
      <c r="F106" s="48"/>
      <c r="G106" s="49">
        <f t="shared" ca="1" si="1"/>
        <v>45936</v>
      </c>
      <c r="H106" s="7"/>
      <c r="I106" s="7"/>
    </row>
    <row r="107" spans="2:9" x14ac:dyDescent="0.25">
      <c r="B107" s="41"/>
      <c r="C107" s="47"/>
      <c r="D107" s="63"/>
      <c r="E107" s="48"/>
      <c r="F107" s="48"/>
      <c r="G107" s="49">
        <f t="shared" ca="1" si="1"/>
        <v>45937</v>
      </c>
      <c r="H107" s="7"/>
      <c r="I107" s="7"/>
    </row>
    <row r="108" spans="2:9" x14ac:dyDescent="0.25">
      <c r="B108" s="41"/>
      <c r="C108" s="47"/>
      <c r="D108" s="63"/>
      <c r="E108" s="48"/>
      <c r="F108" s="48"/>
      <c r="G108" s="49">
        <f t="shared" ca="1" si="1"/>
        <v>45938</v>
      </c>
      <c r="H108" s="7"/>
      <c r="I108" s="7"/>
    </row>
    <row r="109" spans="2:9" x14ac:dyDescent="0.25">
      <c r="B109" s="41"/>
      <c r="C109" s="47"/>
      <c r="D109" s="63"/>
      <c r="E109" s="48"/>
      <c r="F109" s="48"/>
      <c r="G109" s="49">
        <f t="shared" ca="1" si="1"/>
        <v>45939</v>
      </c>
      <c r="H109" s="7"/>
      <c r="I109" s="7"/>
    </row>
    <row r="110" spans="2:9" x14ac:dyDescent="0.25">
      <c r="B110" s="41"/>
      <c r="C110" s="47"/>
      <c r="D110" s="63"/>
      <c r="E110" s="48"/>
      <c r="F110" s="48"/>
      <c r="G110" s="49">
        <f t="shared" ca="1" si="1"/>
        <v>45940</v>
      </c>
      <c r="H110" s="7"/>
      <c r="I110" s="7"/>
    </row>
    <row r="111" spans="2:9" x14ac:dyDescent="0.25">
      <c r="B111" s="41"/>
      <c r="C111" s="47"/>
      <c r="D111" s="63"/>
      <c r="E111" s="48"/>
      <c r="F111" s="48"/>
      <c r="G111" s="49">
        <f t="shared" ca="1" si="1"/>
        <v>45941</v>
      </c>
      <c r="H111" s="7"/>
      <c r="I111" s="7"/>
    </row>
    <row r="112" spans="2:9" x14ac:dyDescent="0.25">
      <c r="B112" s="41"/>
      <c r="C112" s="47"/>
      <c r="D112" s="63"/>
      <c r="E112" s="48"/>
      <c r="F112" s="48"/>
      <c r="G112" s="49">
        <f t="shared" ca="1" si="1"/>
        <v>45942</v>
      </c>
      <c r="H112" s="7"/>
      <c r="I112" s="7"/>
    </row>
    <row r="113" spans="2:9" x14ac:dyDescent="0.25">
      <c r="B113" s="41"/>
      <c r="C113" s="47"/>
      <c r="D113" s="63"/>
      <c r="E113" s="48"/>
      <c r="F113" s="48"/>
      <c r="G113" s="49">
        <f t="shared" ca="1" si="1"/>
        <v>45943</v>
      </c>
      <c r="H113" s="7"/>
      <c r="I113" s="7"/>
    </row>
    <row r="114" spans="2:9" x14ac:dyDescent="0.25">
      <c r="B114" s="41"/>
      <c r="C114" s="47"/>
      <c r="D114" s="63"/>
      <c r="E114" s="48"/>
      <c r="F114" s="48"/>
      <c r="G114" s="49">
        <f t="shared" ca="1" si="1"/>
        <v>45944</v>
      </c>
      <c r="H114" s="7"/>
      <c r="I114" s="7"/>
    </row>
    <row r="115" spans="2:9" x14ac:dyDescent="0.25">
      <c r="B115" s="41"/>
      <c r="C115" s="47"/>
      <c r="D115" s="63"/>
      <c r="E115" s="48"/>
      <c r="F115" s="48"/>
      <c r="G115" s="49">
        <f t="shared" ca="1" si="1"/>
        <v>45945</v>
      </c>
      <c r="H115" s="7"/>
      <c r="I115" s="7"/>
    </row>
    <row r="116" spans="2:9" x14ac:dyDescent="0.25">
      <c r="B116" s="41"/>
      <c r="C116" s="47"/>
      <c r="D116" s="63"/>
      <c r="E116" s="48"/>
      <c r="F116" s="48"/>
      <c r="G116" s="49">
        <f t="shared" ca="1" si="1"/>
        <v>45946</v>
      </c>
      <c r="H116" s="7"/>
      <c r="I116" s="7"/>
    </row>
    <row r="117" spans="2:9" x14ac:dyDescent="0.25">
      <c r="B117" s="41"/>
      <c r="C117" s="47"/>
      <c r="D117" s="63"/>
      <c r="E117" s="48"/>
      <c r="F117" s="48"/>
      <c r="G117" s="49">
        <f t="shared" ca="1" si="1"/>
        <v>45947</v>
      </c>
      <c r="H117" s="7"/>
      <c r="I117" s="7"/>
    </row>
    <row r="118" spans="2:9" x14ac:dyDescent="0.25">
      <c r="B118" s="41"/>
      <c r="C118" s="47"/>
      <c r="D118" s="63"/>
      <c r="E118" s="48"/>
      <c r="F118" s="48"/>
      <c r="G118" s="49">
        <f t="shared" ca="1" si="1"/>
        <v>45948</v>
      </c>
      <c r="H118" s="7"/>
      <c r="I118" s="7"/>
    </row>
    <row r="119" spans="2:9" x14ac:dyDescent="0.25">
      <c r="B119" s="41"/>
      <c r="C119" s="47"/>
      <c r="D119" s="63"/>
      <c r="E119" s="48"/>
      <c r="F119" s="48"/>
      <c r="G119" s="49">
        <f t="shared" ca="1" si="1"/>
        <v>45949</v>
      </c>
      <c r="H119" s="7"/>
      <c r="I119" s="7"/>
    </row>
    <row r="120" spans="2:9" x14ac:dyDescent="0.25">
      <c r="B120" s="41"/>
      <c r="C120" s="47"/>
      <c r="D120" s="63"/>
      <c r="E120" s="48"/>
      <c r="F120" s="48"/>
      <c r="G120" s="49">
        <f t="shared" ca="1" si="1"/>
        <v>45950</v>
      </c>
      <c r="H120" s="7"/>
      <c r="I120" s="7"/>
    </row>
    <row r="121" spans="2:9" x14ac:dyDescent="0.25">
      <c r="B121" s="41"/>
      <c r="C121" s="47"/>
      <c r="D121" s="63"/>
      <c r="E121" s="48"/>
      <c r="F121" s="48"/>
      <c r="G121" s="49">
        <f t="shared" ca="1" si="1"/>
        <v>45951</v>
      </c>
      <c r="H121" s="7"/>
      <c r="I121" s="7"/>
    </row>
    <row r="122" spans="2:9" x14ac:dyDescent="0.25">
      <c r="B122" s="41"/>
      <c r="C122" s="47"/>
      <c r="D122" s="63"/>
      <c r="E122" s="48"/>
      <c r="F122" s="48"/>
      <c r="G122" s="49">
        <f t="shared" ca="1" si="1"/>
        <v>45952</v>
      </c>
      <c r="H122" s="7"/>
      <c r="I122" s="7"/>
    </row>
    <row r="123" spans="2:9" x14ac:dyDescent="0.25">
      <c r="B123" s="41"/>
      <c r="C123" s="47"/>
      <c r="D123" s="63"/>
      <c r="E123" s="48"/>
      <c r="F123" s="48"/>
      <c r="G123" s="49">
        <f t="shared" ca="1" si="1"/>
        <v>45953</v>
      </c>
      <c r="H123" s="7"/>
      <c r="I123" s="7"/>
    </row>
    <row r="124" spans="2:9" x14ac:dyDescent="0.25">
      <c r="B124" s="41"/>
      <c r="C124" s="47"/>
      <c r="D124" s="63"/>
      <c r="E124" s="48"/>
      <c r="F124" s="48"/>
      <c r="G124" s="49">
        <f t="shared" ca="1" si="1"/>
        <v>45954</v>
      </c>
      <c r="H124" s="7"/>
      <c r="I124" s="7"/>
    </row>
    <row r="125" spans="2:9" x14ac:dyDescent="0.25">
      <c r="B125" s="41"/>
      <c r="C125" s="47"/>
      <c r="D125" s="63"/>
      <c r="E125" s="48"/>
      <c r="F125" s="48"/>
      <c r="G125" s="49">
        <f t="shared" ca="1" si="1"/>
        <v>45955</v>
      </c>
      <c r="H125" s="7"/>
      <c r="I125" s="7"/>
    </row>
    <row r="126" spans="2:9" x14ac:dyDescent="0.25">
      <c r="B126" s="41"/>
      <c r="C126" s="47"/>
      <c r="D126" s="63"/>
      <c r="E126" s="48"/>
      <c r="F126" s="48"/>
      <c r="G126" s="49">
        <f t="shared" ca="1" si="1"/>
        <v>45956</v>
      </c>
      <c r="H126" s="7"/>
      <c r="I126" s="7"/>
    </row>
    <row r="127" spans="2:9" x14ac:dyDescent="0.25">
      <c r="B127" s="41"/>
      <c r="C127" s="47"/>
      <c r="D127" s="63"/>
      <c r="E127" s="48"/>
      <c r="F127" s="48"/>
      <c r="G127" s="49">
        <f t="shared" ca="1" si="1"/>
        <v>45957</v>
      </c>
      <c r="H127" s="7"/>
      <c r="I127" s="7"/>
    </row>
    <row r="128" spans="2:9" x14ac:dyDescent="0.25">
      <c r="B128" s="41"/>
      <c r="C128" s="47"/>
      <c r="D128" s="63"/>
      <c r="E128" s="48"/>
      <c r="F128" s="48"/>
      <c r="G128" s="49">
        <f t="shared" ca="1" si="1"/>
        <v>45958</v>
      </c>
      <c r="H128" s="7"/>
      <c r="I128" s="7"/>
    </row>
    <row r="129" spans="2:9" x14ac:dyDescent="0.25">
      <c r="B129" s="41"/>
      <c r="C129" s="47"/>
      <c r="D129" s="63"/>
      <c r="E129" s="48"/>
      <c r="F129" s="48"/>
      <c r="G129" s="49">
        <f t="shared" ca="1" si="1"/>
        <v>45959</v>
      </c>
      <c r="H129" s="7"/>
      <c r="I129" s="7"/>
    </row>
    <row r="130" spans="2:9" x14ac:dyDescent="0.25">
      <c r="B130" s="41"/>
      <c r="C130" s="47"/>
      <c r="D130" s="63"/>
      <c r="E130" s="48"/>
      <c r="F130" s="48"/>
      <c r="G130" s="49">
        <f t="shared" ca="1" si="1"/>
        <v>45960</v>
      </c>
      <c r="H130" s="7"/>
      <c r="I130" s="7"/>
    </row>
    <row r="131" spans="2:9" x14ac:dyDescent="0.25">
      <c r="B131" s="41"/>
      <c r="C131" s="47"/>
      <c r="D131" s="63"/>
      <c r="E131" s="48"/>
      <c r="F131" s="48"/>
      <c r="G131" s="49">
        <f t="shared" ca="1" si="1"/>
        <v>45961</v>
      </c>
      <c r="H131" s="7"/>
      <c r="I131" s="7"/>
    </row>
    <row r="132" spans="2:9" x14ac:dyDescent="0.25">
      <c r="B132" s="41"/>
      <c r="C132" s="47"/>
      <c r="D132" s="63"/>
      <c r="E132" s="48"/>
      <c r="F132" s="48"/>
      <c r="G132" s="49">
        <f t="shared" ca="1" si="1"/>
        <v>45962</v>
      </c>
      <c r="H132" s="7"/>
      <c r="I132" s="7"/>
    </row>
    <row r="133" spans="2:9" x14ac:dyDescent="0.25">
      <c r="B133" s="41"/>
      <c r="C133" s="47"/>
      <c r="D133" s="63"/>
      <c r="E133" s="48"/>
      <c r="F133" s="48"/>
      <c r="G133" s="49">
        <f t="shared" ca="1" si="1"/>
        <v>45963</v>
      </c>
      <c r="H133" s="7"/>
      <c r="I133" s="7"/>
    </row>
    <row r="134" spans="2:9" x14ac:dyDescent="0.25">
      <c r="B134" s="41"/>
      <c r="C134" s="47"/>
      <c r="D134" s="63"/>
      <c r="E134" s="48"/>
      <c r="F134" s="48"/>
      <c r="G134" s="49">
        <f t="shared" ref="G134:G197" ca="1" si="2">G133+1</f>
        <v>45964</v>
      </c>
      <c r="H134" s="7"/>
      <c r="I134" s="7"/>
    </row>
    <row r="135" spans="2:9" x14ac:dyDescent="0.25">
      <c r="B135" s="41"/>
      <c r="C135" s="47"/>
      <c r="D135" s="63"/>
      <c r="E135" s="48"/>
      <c r="F135" s="48"/>
      <c r="G135" s="49">
        <f t="shared" ca="1" si="2"/>
        <v>45965</v>
      </c>
      <c r="H135" s="7"/>
      <c r="I135" s="7"/>
    </row>
    <row r="136" spans="2:9" x14ac:dyDescent="0.25">
      <c r="B136" s="41"/>
      <c r="C136" s="47"/>
      <c r="D136" s="63"/>
      <c r="E136" s="48"/>
      <c r="F136" s="48"/>
      <c r="G136" s="49">
        <f t="shared" ca="1" si="2"/>
        <v>45966</v>
      </c>
      <c r="H136" s="7"/>
      <c r="I136" s="7"/>
    </row>
    <row r="137" spans="2:9" x14ac:dyDescent="0.25">
      <c r="B137" s="41"/>
      <c r="C137" s="47"/>
      <c r="D137" s="63"/>
      <c r="E137" s="48"/>
      <c r="F137" s="48"/>
      <c r="G137" s="49">
        <f t="shared" ca="1" si="2"/>
        <v>45967</v>
      </c>
      <c r="H137" s="7"/>
      <c r="I137" s="7"/>
    </row>
    <row r="138" spans="2:9" x14ac:dyDescent="0.25">
      <c r="B138" s="41"/>
      <c r="C138" s="47"/>
      <c r="D138" s="63"/>
      <c r="E138" s="48"/>
      <c r="F138" s="48"/>
      <c r="G138" s="49">
        <f t="shared" ca="1" si="2"/>
        <v>45968</v>
      </c>
      <c r="H138" s="7"/>
      <c r="I138" s="7"/>
    </row>
    <row r="139" spans="2:9" x14ac:dyDescent="0.25">
      <c r="B139" s="41"/>
      <c r="C139" s="47"/>
      <c r="D139" s="63"/>
      <c r="E139" s="48"/>
      <c r="F139" s="48"/>
      <c r="G139" s="49">
        <f t="shared" ca="1" si="2"/>
        <v>45969</v>
      </c>
      <c r="H139" s="7"/>
      <c r="I139" s="7"/>
    </row>
    <row r="140" spans="2:9" x14ac:dyDescent="0.25">
      <c r="B140" s="41"/>
      <c r="C140" s="47"/>
      <c r="D140" s="63"/>
      <c r="E140" s="48"/>
      <c r="F140" s="48"/>
      <c r="G140" s="49">
        <f t="shared" ca="1" si="2"/>
        <v>45970</v>
      </c>
      <c r="H140" s="7"/>
      <c r="I140" s="7"/>
    </row>
    <row r="141" spans="2:9" x14ac:dyDescent="0.25">
      <c r="B141" s="41"/>
      <c r="C141" s="47"/>
      <c r="D141" s="63"/>
      <c r="E141" s="48"/>
      <c r="F141" s="48"/>
      <c r="G141" s="49">
        <f t="shared" ca="1" si="2"/>
        <v>45971</v>
      </c>
      <c r="H141" s="7"/>
      <c r="I141" s="7"/>
    </row>
    <row r="142" spans="2:9" x14ac:dyDescent="0.25">
      <c r="B142" s="41"/>
      <c r="C142" s="47"/>
      <c r="D142" s="63"/>
      <c r="E142" s="48"/>
      <c r="F142" s="48"/>
      <c r="G142" s="49">
        <f t="shared" ca="1" si="2"/>
        <v>45972</v>
      </c>
      <c r="H142" s="7"/>
      <c r="I142" s="7"/>
    </row>
    <row r="143" spans="2:9" x14ac:dyDescent="0.25">
      <c r="B143" s="41"/>
      <c r="C143" s="47"/>
      <c r="D143" s="63"/>
      <c r="E143" s="48"/>
      <c r="F143" s="48"/>
      <c r="G143" s="49">
        <f t="shared" ca="1" si="2"/>
        <v>45973</v>
      </c>
      <c r="H143" s="7"/>
      <c r="I143" s="7"/>
    </row>
    <row r="144" spans="2:9" x14ac:dyDescent="0.25">
      <c r="B144" s="41"/>
      <c r="C144" s="47"/>
      <c r="D144" s="63"/>
      <c r="E144" s="48"/>
      <c r="F144" s="48"/>
      <c r="G144" s="49">
        <f t="shared" ca="1" si="2"/>
        <v>45974</v>
      </c>
      <c r="H144" s="7"/>
      <c r="I144" s="7"/>
    </row>
    <row r="145" spans="2:9" x14ac:dyDescent="0.25">
      <c r="B145" s="41"/>
      <c r="C145" s="47"/>
      <c r="D145" s="63"/>
      <c r="E145" s="48"/>
      <c r="F145" s="48"/>
      <c r="G145" s="49">
        <f t="shared" ca="1" si="2"/>
        <v>45975</v>
      </c>
      <c r="H145" s="7"/>
      <c r="I145" s="7"/>
    </row>
    <row r="146" spans="2:9" x14ac:dyDescent="0.25">
      <c r="B146" s="41"/>
      <c r="C146" s="47"/>
      <c r="D146" s="63"/>
      <c r="E146" s="48"/>
      <c r="F146" s="48"/>
      <c r="G146" s="49">
        <f t="shared" ca="1" si="2"/>
        <v>45976</v>
      </c>
      <c r="H146" s="7"/>
      <c r="I146" s="7"/>
    </row>
    <row r="147" spans="2:9" x14ac:dyDescent="0.25">
      <c r="B147" s="41"/>
      <c r="C147" s="47"/>
      <c r="D147" s="63"/>
      <c r="E147" s="48"/>
      <c r="F147" s="48"/>
      <c r="G147" s="49">
        <f t="shared" ca="1" si="2"/>
        <v>45977</v>
      </c>
      <c r="H147" s="7"/>
      <c r="I147" s="7"/>
    </row>
    <row r="148" spans="2:9" x14ac:dyDescent="0.25">
      <c r="B148" s="41"/>
      <c r="C148" s="47"/>
      <c r="D148" s="63"/>
      <c r="E148" s="48"/>
      <c r="F148" s="48"/>
      <c r="G148" s="49">
        <f t="shared" ca="1" si="2"/>
        <v>45978</v>
      </c>
      <c r="H148" s="7"/>
      <c r="I148" s="7"/>
    </row>
    <row r="149" spans="2:9" x14ac:dyDescent="0.25">
      <c r="B149" s="41"/>
      <c r="C149" s="47"/>
      <c r="D149" s="63"/>
      <c r="E149" s="48"/>
      <c r="F149" s="48"/>
      <c r="G149" s="49">
        <f t="shared" ca="1" si="2"/>
        <v>45979</v>
      </c>
      <c r="H149" s="7"/>
      <c r="I149" s="7"/>
    </row>
    <row r="150" spans="2:9" x14ac:dyDescent="0.25">
      <c r="B150" s="41"/>
      <c r="C150" s="47"/>
      <c r="D150" s="63"/>
      <c r="E150" s="48"/>
      <c r="F150" s="48"/>
      <c r="G150" s="49">
        <f t="shared" ca="1" si="2"/>
        <v>45980</v>
      </c>
      <c r="H150" s="7"/>
      <c r="I150" s="7"/>
    </row>
    <row r="151" spans="2:9" x14ac:dyDescent="0.25">
      <c r="B151" s="41"/>
      <c r="C151" s="47"/>
      <c r="D151" s="63"/>
      <c r="E151" s="48"/>
      <c r="F151" s="48"/>
      <c r="G151" s="49">
        <f t="shared" ca="1" si="2"/>
        <v>45981</v>
      </c>
      <c r="H151" s="7"/>
      <c r="I151" s="7"/>
    </row>
    <row r="152" spans="2:9" x14ac:dyDescent="0.25">
      <c r="B152" s="41"/>
      <c r="C152" s="47"/>
      <c r="D152" s="63"/>
      <c r="E152" s="48"/>
      <c r="F152" s="48"/>
      <c r="G152" s="49">
        <f t="shared" ca="1" si="2"/>
        <v>45982</v>
      </c>
      <c r="H152" s="7"/>
      <c r="I152" s="7"/>
    </row>
    <row r="153" spans="2:9" x14ac:dyDescent="0.25">
      <c r="B153" s="41"/>
      <c r="C153" s="47"/>
      <c r="D153" s="63"/>
      <c r="E153" s="48"/>
      <c r="F153" s="48"/>
      <c r="G153" s="49">
        <f t="shared" ca="1" si="2"/>
        <v>45983</v>
      </c>
      <c r="H153" s="7"/>
      <c r="I153" s="7"/>
    </row>
    <row r="154" spans="2:9" x14ac:dyDescent="0.25">
      <c r="B154" s="41"/>
      <c r="C154" s="47"/>
      <c r="D154" s="63"/>
      <c r="E154" s="48"/>
      <c r="F154" s="48"/>
      <c r="G154" s="49">
        <f t="shared" ca="1" si="2"/>
        <v>45984</v>
      </c>
      <c r="H154" s="7"/>
      <c r="I154" s="7"/>
    </row>
    <row r="155" spans="2:9" x14ac:dyDescent="0.25">
      <c r="B155" s="41"/>
      <c r="C155" s="47"/>
      <c r="D155" s="63"/>
      <c r="E155" s="48"/>
      <c r="F155" s="48"/>
      <c r="G155" s="49">
        <f t="shared" ca="1" si="2"/>
        <v>45985</v>
      </c>
      <c r="H155" s="7"/>
      <c r="I155" s="7"/>
    </row>
    <row r="156" spans="2:9" x14ac:dyDescent="0.25">
      <c r="B156" s="41"/>
      <c r="C156" s="47"/>
      <c r="D156" s="63"/>
      <c r="E156" s="48"/>
      <c r="F156" s="48"/>
      <c r="G156" s="49">
        <f t="shared" ca="1" si="2"/>
        <v>45986</v>
      </c>
      <c r="H156" s="7"/>
      <c r="I156" s="7"/>
    </row>
    <row r="157" spans="2:9" x14ac:dyDescent="0.25">
      <c r="B157" s="41"/>
      <c r="C157" s="47"/>
      <c r="D157" s="63"/>
      <c r="E157" s="48"/>
      <c r="F157" s="48"/>
      <c r="G157" s="49">
        <f t="shared" ca="1" si="2"/>
        <v>45987</v>
      </c>
      <c r="H157" s="7"/>
      <c r="I157" s="7"/>
    </row>
    <row r="158" spans="2:9" x14ac:dyDescent="0.25">
      <c r="B158" s="41"/>
      <c r="C158" s="47"/>
      <c r="D158" s="63"/>
      <c r="E158" s="48"/>
      <c r="F158" s="48"/>
      <c r="G158" s="49">
        <f t="shared" ca="1" si="2"/>
        <v>45988</v>
      </c>
      <c r="H158" s="7"/>
      <c r="I158" s="7"/>
    </row>
    <row r="159" spans="2:9" x14ac:dyDescent="0.25">
      <c r="B159" s="41"/>
      <c r="C159" s="47"/>
      <c r="D159" s="63"/>
      <c r="E159" s="48"/>
      <c r="F159" s="48"/>
      <c r="G159" s="49">
        <f t="shared" ca="1" si="2"/>
        <v>45989</v>
      </c>
      <c r="H159" s="7"/>
      <c r="I159" s="7"/>
    </row>
    <row r="160" spans="2:9" x14ac:dyDescent="0.25">
      <c r="B160" s="41"/>
      <c r="C160" s="47"/>
      <c r="D160" s="63"/>
      <c r="E160" s="48"/>
      <c r="F160" s="48"/>
      <c r="G160" s="49">
        <f t="shared" ca="1" si="2"/>
        <v>45990</v>
      </c>
      <c r="H160" s="7"/>
      <c r="I160" s="7"/>
    </row>
    <row r="161" spans="2:9" x14ac:dyDescent="0.25">
      <c r="B161" s="41"/>
      <c r="C161" s="47"/>
      <c r="D161" s="63"/>
      <c r="E161" s="48"/>
      <c r="F161" s="48"/>
      <c r="G161" s="49">
        <f t="shared" ca="1" si="2"/>
        <v>45991</v>
      </c>
      <c r="H161" s="7"/>
      <c r="I161" s="7"/>
    </row>
    <row r="162" spans="2:9" x14ac:dyDescent="0.25">
      <c r="B162" s="41"/>
      <c r="C162" s="47"/>
      <c r="D162" s="63"/>
      <c r="E162" s="48"/>
      <c r="F162" s="48"/>
      <c r="G162" s="49">
        <f t="shared" ca="1" si="2"/>
        <v>45992</v>
      </c>
      <c r="H162" s="7"/>
      <c r="I162" s="7"/>
    </row>
    <row r="163" spans="2:9" x14ac:dyDescent="0.25">
      <c r="B163" s="41"/>
      <c r="C163" s="47"/>
      <c r="D163" s="63"/>
      <c r="E163" s="48"/>
      <c r="F163" s="48"/>
      <c r="G163" s="49">
        <f t="shared" ca="1" si="2"/>
        <v>45993</v>
      </c>
      <c r="H163" s="7"/>
      <c r="I163" s="7"/>
    </row>
    <row r="164" spans="2:9" x14ac:dyDescent="0.25">
      <c r="B164" s="41"/>
      <c r="C164" s="47"/>
      <c r="D164" s="63"/>
      <c r="E164" s="48"/>
      <c r="F164" s="48"/>
      <c r="G164" s="49">
        <f t="shared" ca="1" si="2"/>
        <v>45994</v>
      </c>
      <c r="H164" s="7"/>
      <c r="I164" s="7"/>
    </row>
    <row r="165" spans="2:9" x14ac:dyDescent="0.25">
      <c r="B165" s="41"/>
      <c r="C165" s="47"/>
      <c r="D165" s="63"/>
      <c r="E165" s="48"/>
      <c r="F165" s="48"/>
      <c r="G165" s="49">
        <f t="shared" ca="1" si="2"/>
        <v>45995</v>
      </c>
      <c r="H165" s="7"/>
      <c r="I165" s="7"/>
    </row>
    <row r="166" spans="2:9" x14ac:dyDescent="0.25">
      <c r="B166" s="41"/>
      <c r="C166" s="47"/>
      <c r="D166" s="63"/>
      <c r="E166" s="48"/>
      <c r="F166" s="48"/>
      <c r="G166" s="49">
        <f t="shared" ca="1" si="2"/>
        <v>45996</v>
      </c>
      <c r="H166" s="7"/>
      <c r="I166" s="7"/>
    </row>
    <row r="167" spans="2:9" x14ac:dyDescent="0.25">
      <c r="B167" s="41"/>
      <c r="C167" s="47"/>
      <c r="D167" s="63"/>
      <c r="E167" s="48"/>
      <c r="F167" s="48"/>
      <c r="G167" s="49">
        <f t="shared" ca="1" si="2"/>
        <v>45997</v>
      </c>
      <c r="H167" s="7"/>
      <c r="I167" s="7"/>
    </row>
    <row r="168" spans="2:9" x14ac:dyDescent="0.25">
      <c r="B168" s="41"/>
      <c r="C168" s="47"/>
      <c r="D168" s="63"/>
      <c r="E168" s="48"/>
      <c r="F168" s="48"/>
      <c r="G168" s="49">
        <f t="shared" ca="1" si="2"/>
        <v>45998</v>
      </c>
      <c r="H168" s="7"/>
      <c r="I168" s="7"/>
    </row>
    <row r="169" spans="2:9" x14ac:dyDescent="0.25">
      <c r="B169" s="41"/>
      <c r="C169" s="47"/>
      <c r="D169" s="63"/>
      <c r="E169" s="48"/>
      <c r="F169" s="48"/>
      <c r="G169" s="49">
        <f t="shared" ca="1" si="2"/>
        <v>45999</v>
      </c>
      <c r="H169" s="7"/>
      <c r="I169" s="7"/>
    </row>
    <row r="170" spans="2:9" x14ac:dyDescent="0.25">
      <c r="B170" s="41"/>
      <c r="C170" s="47"/>
      <c r="D170" s="63"/>
      <c r="E170" s="48"/>
      <c r="F170" s="48"/>
      <c r="G170" s="49">
        <f t="shared" ca="1" si="2"/>
        <v>46000</v>
      </c>
      <c r="H170" s="7"/>
      <c r="I170" s="7"/>
    </row>
    <row r="171" spans="2:9" x14ac:dyDescent="0.25">
      <c r="B171" s="41"/>
      <c r="C171" s="47"/>
      <c r="D171" s="63"/>
      <c r="E171" s="48"/>
      <c r="F171" s="48"/>
      <c r="G171" s="49">
        <f t="shared" ca="1" si="2"/>
        <v>46001</v>
      </c>
      <c r="H171" s="7"/>
      <c r="I171" s="7"/>
    </row>
    <row r="172" spans="2:9" x14ac:dyDescent="0.25">
      <c r="B172" s="41"/>
      <c r="C172" s="47"/>
      <c r="D172" s="63"/>
      <c r="E172" s="48"/>
      <c r="F172" s="48"/>
      <c r="G172" s="49">
        <f t="shared" ca="1" si="2"/>
        <v>46002</v>
      </c>
      <c r="H172" s="7"/>
      <c r="I172" s="7"/>
    </row>
    <row r="173" spans="2:9" x14ac:dyDescent="0.25">
      <c r="B173" s="41"/>
      <c r="C173" s="47"/>
      <c r="D173" s="63"/>
      <c r="E173" s="48"/>
      <c r="F173" s="48"/>
      <c r="G173" s="49">
        <f t="shared" ca="1" si="2"/>
        <v>46003</v>
      </c>
      <c r="H173" s="7"/>
      <c r="I173" s="7"/>
    </row>
    <row r="174" spans="2:9" x14ac:dyDescent="0.25">
      <c r="B174" s="41"/>
      <c r="C174" s="47"/>
      <c r="D174" s="63"/>
      <c r="E174" s="48"/>
      <c r="F174" s="48"/>
      <c r="G174" s="49">
        <f t="shared" ca="1" si="2"/>
        <v>46004</v>
      </c>
      <c r="H174" s="7"/>
      <c r="I174" s="7"/>
    </row>
    <row r="175" spans="2:9" x14ac:dyDescent="0.25">
      <c r="B175" s="41"/>
      <c r="C175" s="47"/>
      <c r="D175" s="63"/>
      <c r="E175" s="48"/>
      <c r="F175" s="48"/>
      <c r="G175" s="49">
        <f t="shared" ca="1" si="2"/>
        <v>46005</v>
      </c>
      <c r="H175" s="7"/>
      <c r="I175" s="7"/>
    </row>
    <row r="176" spans="2:9" x14ac:dyDescent="0.25">
      <c r="B176" s="41"/>
      <c r="C176" s="47"/>
      <c r="D176" s="63"/>
      <c r="E176" s="48"/>
      <c r="F176" s="48"/>
      <c r="G176" s="49">
        <f t="shared" ca="1" si="2"/>
        <v>46006</v>
      </c>
      <c r="H176" s="7"/>
      <c r="I176" s="7"/>
    </row>
    <row r="177" spans="2:9" x14ac:dyDescent="0.25">
      <c r="B177" s="41"/>
      <c r="C177" s="47"/>
      <c r="D177" s="63"/>
      <c r="E177" s="48"/>
      <c r="F177" s="48"/>
      <c r="G177" s="49">
        <f t="shared" ca="1" si="2"/>
        <v>46007</v>
      </c>
      <c r="H177" s="7"/>
      <c r="I177" s="7"/>
    </row>
    <row r="178" spans="2:9" x14ac:dyDescent="0.25">
      <c r="B178" s="41"/>
      <c r="C178" s="47"/>
      <c r="D178" s="63"/>
      <c r="E178" s="48"/>
      <c r="F178" s="48"/>
      <c r="G178" s="49">
        <f t="shared" ca="1" si="2"/>
        <v>46008</v>
      </c>
      <c r="H178" s="7"/>
      <c r="I178" s="7"/>
    </row>
    <row r="179" spans="2:9" x14ac:dyDescent="0.25">
      <c r="B179" s="41"/>
      <c r="C179" s="47"/>
      <c r="D179" s="63"/>
      <c r="E179" s="48"/>
      <c r="F179" s="48"/>
      <c r="G179" s="49">
        <f t="shared" ca="1" si="2"/>
        <v>46009</v>
      </c>
      <c r="H179" s="7"/>
      <c r="I179" s="7"/>
    </row>
    <row r="180" spans="2:9" x14ac:dyDescent="0.25">
      <c r="B180" s="41"/>
      <c r="C180" s="47"/>
      <c r="D180" s="63"/>
      <c r="E180" s="48"/>
      <c r="F180" s="48"/>
      <c r="G180" s="49">
        <f t="shared" ca="1" si="2"/>
        <v>46010</v>
      </c>
      <c r="H180" s="7"/>
      <c r="I180" s="7"/>
    </row>
    <row r="181" spans="2:9" x14ac:dyDescent="0.25">
      <c r="B181" s="41"/>
      <c r="C181" s="47"/>
      <c r="D181" s="63"/>
      <c r="E181" s="48"/>
      <c r="F181" s="48"/>
      <c r="G181" s="49">
        <f t="shared" ca="1" si="2"/>
        <v>46011</v>
      </c>
      <c r="H181" s="7"/>
      <c r="I181" s="7"/>
    </row>
    <row r="182" spans="2:9" x14ac:dyDescent="0.25">
      <c r="B182" s="41"/>
      <c r="C182" s="47"/>
      <c r="D182" s="63"/>
      <c r="E182" s="48"/>
      <c r="F182" s="48"/>
      <c r="G182" s="49">
        <f t="shared" ca="1" si="2"/>
        <v>46012</v>
      </c>
      <c r="H182" s="7"/>
      <c r="I182" s="7"/>
    </row>
    <row r="183" spans="2:9" x14ac:dyDescent="0.25">
      <c r="B183" s="41"/>
      <c r="C183" s="47"/>
      <c r="D183" s="63"/>
      <c r="E183" s="48"/>
      <c r="F183" s="48"/>
      <c r="G183" s="49">
        <f t="shared" ca="1" si="2"/>
        <v>46013</v>
      </c>
      <c r="H183" s="7"/>
      <c r="I183" s="7"/>
    </row>
    <row r="184" spans="2:9" x14ac:dyDescent="0.25">
      <c r="B184" s="41"/>
      <c r="C184" s="47"/>
      <c r="D184" s="63"/>
      <c r="E184" s="48"/>
      <c r="F184" s="48"/>
      <c r="G184" s="49">
        <f t="shared" ca="1" si="2"/>
        <v>46014</v>
      </c>
      <c r="H184" s="7"/>
      <c r="I184" s="7"/>
    </row>
    <row r="185" spans="2:9" x14ac:dyDescent="0.25">
      <c r="B185" s="41"/>
      <c r="C185" s="47"/>
      <c r="D185" s="63"/>
      <c r="E185" s="48"/>
      <c r="F185" s="48"/>
      <c r="G185" s="49">
        <f t="shared" ca="1" si="2"/>
        <v>46015</v>
      </c>
      <c r="H185" s="7"/>
      <c r="I185" s="7"/>
    </row>
    <row r="186" spans="2:9" x14ac:dyDescent="0.25">
      <c r="B186" s="41"/>
      <c r="C186" s="47"/>
      <c r="D186" s="63"/>
      <c r="E186" s="48"/>
      <c r="F186" s="48"/>
      <c r="G186" s="49">
        <f t="shared" ca="1" si="2"/>
        <v>46016</v>
      </c>
      <c r="H186" s="7"/>
      <c r="I186" s="7"/>
    </row>
    <row r="187" spans="2:9" x14ac:dyDescent="0.25">
      <c r="B187" s="41"/>
      <c r="C187" s="47"/>
      <c r="D187" s="63"/>
      <c r="E187" s="48"/>
      <c r="F187" s="48"/>
      <c r="G187" s="49">
        <f t="shared" ca="1" si="2"/>
        <v>46017</v>
      </c>
      <c r="H187" s="7"/>
      <c r="I187" s="7"/>
    </row>
    <row r="188" spans="2:9" x14ac:dyDescent="0.25">
      <c r="B188" s="41"/>
      <c r="C188" s="47"/>
      <c r="D188" s="63"/>
      <c r="E188" s="48"/>
      <c r="F188" s="48"/>
      <c r="G188" s="49">
        <f t="shared" ca="1" si="2"/>
        <v>46018</v>
      </c>
      <c r="H188" s="7"/>
      <c r="I188" s="7"/>
    </row>
    <row r="189" spans="2:9" x14ac:dyDescent="0.25">
      <c r="B189" s="41"/>
      <c r="C189" s="47"/>
      <c r="D189" s="63"/>
      <c r="E189" s="48"/>
      <c r="F189" s="48"/>
      <c r="G189" s="49">
        <f t="shared" ca="1" si="2"/>
        <v>46019</v>
      </c>
      <c r="H189" s="7"/>
      <c r="I189" s="7"/>
    </row>
    <row r="190" spans="2:9" x14ac:dyDescent="0.25">
      <c r="B190" s="41"/>
      <c r="C190" s="47"/>
      <c r="D190" s="63"/>
      <c r="E190" s="48"/>
      <c r="F190" s="48"/>
      <c r="G190" s="49">
        <f t="shared" ca="1" si="2"/>
        <v>46020</v>
      </c>
      <c r="H190" s="7"/>
      <c r="I190" s="7"/>
    </row>
    <row r="191" spans="2:9" x14ac:dyDescent="0.25">
      <c r="B191" s="41"/>
      <c r="C191" s="47"/>
      <c r="D191" s="63"/>
      <c r="E191" s="48"/>
      <c r="F191" s="48"/>
      <c r="G191" s="49">
        <f t="shared" ca="1" si="2"/>
        <v>46021</v>
      </c>
      <c r="H191" s="7"/>
      <c r="I191" s="7"/>
    </row>
    <row r="192" spans="2:9" x14ac:dyDescent="0.25">
      <c r="B192" s="41"/>
      <c r="C192" s="47"/>
      <c r="D192" s="63"/>
      <c r="E192" s="48"/>
      <c r="F192" s="48"/>
      <c r="G192" s="49">
        <f t="shared" ca="1" si="2"/>
        <v>46022</v>
      </c>
      <c r="H192" s="7"/>
      <c r="I192" s="7"/>
    </row>
    <row r="193" spans="2:9" x14ac:dyDescent="0.25">
      <c r="B193" s="41"/>
      <c r="C193" s="47"/>
      <c r="D193" s="63"/>
      <c r="E193" s="48"/>
      <c r="F193" s="48"/>
      <c r="G193" s="49">
        <f t="shared" ca="1" si="2"/>
        <v>46023</v>
      </c>
      <c r="H193" s="7"/>
      <c r="I193" s="7"/>
    </row>
    <row r="194" spans="2:9" x14ac:dyDescent="0.25">
      <c r="B194" s="41"/>
      <c r="C194" s="47"/>
      <c r="D194" s="63"/>
      <c r="E194" s="48"/>
      <c r="F194" s="48"/>
      <c r="G194" s="49">
        <f t="shared" ca="1" si="2"/>
        <v>46024</v>
      </c>
      <c r="H194" s="7"/>
      <c r="I194" s="7"/>
    </row>
    <row r="195" spans="2:9" x14ac:dyDescent="0.25">
      <c r="B195" s="41"/>
      <c r="C195" s="47"/>
      <c r="D195" s="63"/>
      <c r="E195" s="48"/>
      <c r="F195" s="48"/>
      <c r="G195" s="49">
        <f t="shared" ca="1" si="2"/>
        <v>46025</v>
      </c>
      <c r="H195" s="7"/>
      <c r="I195" s="7"/>
    </row>
    <row r="196" spans="2:9" x14ac:dyDescent="0.25">
      <c r="B196" s="41"/>
      <c r="C196" s="47"/>
      <c r="D196" s="63"/>
      <c r="E196" s="48"/>
      <c r="F196" s="48"/>
      <c r="G196" s="49">
        <f t="shared" ca="1" si="2"/>
        <v>46026</v>
      </c>
      <c r="H196" s="7"/>
      <c r="I196" s="7"/>
    </row>
    <row r="197" spans="2:9" x14ac:dyDescent="0.25">
      <c r="B197" s="41"/>
      <c r="C197" s="47"/>
      <c r="D197" s="63"/>
      <c r="E197" s="48"/>
      <c r="F197" s="48"/>
      <c r="G197" s="49">
        <f t="shared" ca="1" si="2"/>
        <v>46027</v>
      </c>
      <c r="H197" s="7"/>
      <c r="I197" s="7"/>
    </row>
    <row r="198" spans="2:9" x14ac:dyDescent="0.25">
      <c r="B198" s="41"/>
      <c r="C198" s="47"/>
      <c r="D198" s="63"/>
      <c r="E198" s="48"/>
      <c r="F198" s="48"/>
      <c r="G198" s="49">
        <f t="shared" ref="G198:G261" ca="1" si="3">G197+1</f>
        <v>46028</v>
      </c>
      <c r="H198" s="7"/>
      <c r="I198" s="7"/>
    </row>
    <row r="199" spans="2:9" x14ac:dyDescent="0.25">
      <c r="B199" s="41"/>
      <c r="C199" s="47"/>
      <c r="D199" s="63"/>
      <c r="E199" s="48"/>
      <c r="F199" s="48"/>
      <c r="G199" s="49">
        <f t="shared" ca="1" si="3"/>
        <v>46029</v>
      </c>
      <c r="H199" s="7"/>
      <c r="I199" s="7"/>
    </row>
    <row r="200" spans="2:9" x14ac:dyDescent="0.25">
      <c r="B200" s="41"/>
      <c r="C200" s="47"/>
      <c r="D200" s="63"/>
      <c r="E200" s="48"/>
      <c r="F200" s="48"/>
      <c r="G200" s="49">
        <f t="shared" ca="1" si="3"/>
        <v>46030</v>
      </c>
      <c r="H200" s="7"/>
      <c r="I200" s="7"/>
    </row>
    <row r="201" spans="2:9" x14ac:dyDescent="0.25">
      <c r="B201" s="41"/>
      <c r="C201" s="47"/>
      <c r="D201" s="63"/>
      <c r="E201" s="48"/>
      <c r="F201" s="48"/>
      <c r="G201" s="49">
        <f t="shared" ca="1" si="3"/>
        <v>46031</v>
      </c>
      <c r="H201" s="7"/>
      <c r="I201" s="7"/>
    </row>
    <row r="202" spans="2:9" x14ac:dyDescent="0.25">
      <c r="B202" s="41"/>
      <c r="C202" s="47"/>
      <c r="D202" s="63"/>
      <c r="E202" s="48"/>
      <c r="F202" s="48"/>
      <c r="G202" s="49">
        <f t="shared" ca="1" si="3"/>
        <v>46032</v>
      </c>
      <c r="H202" s="7"/>
      <c r="I202" s="7"/>
    </row>
    <row r="203" spans="2:9" x14ac:dyDescent="0.25">
      <c r="B203" s="41"/>
      <c r="C203" s="47"/>
      <c r="D203" s="63"/>
      <c r="E203" s="48"/>
      <c r="F203" s="48"/>
      <c r="G203" s="49">
        <f t="shared" ca="1" si="3"/>
        <v>46033</v>
      </c>
      <c r="H203" s="7"/>
      <c r="I203" s="7"/>
    </row>
    <row r="204" spans="2:9" x14ac:dyDescent="0.25">
      <c r="B204" s="41"/>
      <c r="C204" s="47"/>
      <c r="D204" s="63"/>
      <c r="E204" s="48"/>
      <c r="F204" s="48"/>
      <c r="G204" s="49">
        <f t="shared" ca="1" si="3"/>
        <v>46034</v>
      </c>
      <c r="H204" s="7"/>
      <c r="I204" s="7"/>
    </row>
    <row r="205" spans="2:9" x14ac:dyDescent="0.25">
      <c r="B205" s="41"/>
      <c r="C205" s="47"/>
      <c r="D205" s="63"/>
      <c r="E205" s="48"/>
      <c r="F205" s="48"/>
      <c r="G205" s="49">
        <f t="shared" ca="1" si="3"/>
        <v>46035</v>
      </c>
      <c r="H205" s="7"/>
      <c r="I205" s="7"/>
    </row>
    <row r="206" spans="2:9" x14ac:dyDescent="0.25">
      <c r="B206" s="41"/>
      <c r="C206" s="47"/>
      <c r="D206" s="63"/>
      <c r="E206" s="48"/>
      <c r="F206" s="48"/>
      <c r="G206" s="49">
        <f t="shared" ca="1" si="3"/>
        <v>46036</v>
      </c>
      <c r="H206" s="7"/>
      <c r="I206" s="7"/>
    </row>
    <row r="207" spans="2:9" x14ac:dyDescent="0.25">
      <c r="B207" s="41"/>
      <c r="C207" s="47"/>
      <c r="D207" s="63"/>
      <c r="E207" s="48"/>
      <c r="F207" s="48"/>
      <c r="G207" s="49">
        <f t="shared" ca="1" si="3"/>
        <v>46037</v>
      </c>
      <c r="H207" s="7"/>
      <c r="I207" s="7"/>
    </row>
    <row r="208" spans="2:9" x14ac:dyDescent="0.25">
      <c r="B208" s="41"/>
      <c r="C208" s="47"/>
      <c r="D208" s="63"/>
      <c r="E208" s="48"/>
      <c r="F208" s="48"/>
      <c r="G208" s="49">
        <f t="shared" ca="1" si="3"/>
        <v>46038</v>
      </c>
      <c r="H208" s="7"/>
      <c r="I208" s="7"/>
    </row>
    <row r="209" spans="2:9" x14ac:dyDescent="0.25">
      <c r="B209" s="41"/>
      <c r="C209" s="47"/>
      <c r="D209" s="63"/>
      <c r="E209" s="48"/>
      <c r="F209" s="48"/>
      <c r="G209" s="49">
        <f t="shared" ca="1" si="3"/>
        <v>46039</v>
      </c>
      <c r="H209" s="7"/>
      <c r="I209" s="7"/>
    </row>
    <row r="210" spans="2:9" x14ac:dyDescent="0.25">
      <c r="B210" s="41"/>
      <c r="C210" s="47"/>
      <c r="D210" s="63"/>
      <c r="E210" s="48"/>
      <c r="F210" s="48"/>
      <c r="G210" s="49">
        <f t="shared" ca="1" si="3"/>
        <v>46040</v>
      </c>
      <c r="H210" s="7"/>
      <c r="I210" s="7"/>
    </row>
    <row r="211" spans="2:9" x14ac:dyDescent="0.25">
      <c r="B211" s="41"/>
      <c r="C211" s="47"/>
      <c r="D211" s="63"/>
      <c r="E211" s="48"/>
      <c r="F211" s="48"/>
      <c r="G211" s="49">
        <f t="shared" ca="1" si="3"/>
        <v>46041</v>
      </c>
      <c r="H211" s="7"/>
      <c r="I211" s="7"/>
    </row>
    <row r="212" spans="2:9" x14ac:dyDescent="0.25">
      <c r="B212" s="41"/>
      <c r="C212" s="47"/>
      <c r="D212" s="63"/>
      <c r="E212" s="48"/>
      <c r="F212" s="48"/>
      <c r="G212" s="49">
        <f t="shared" ca="1" si="3"/>
        <v>46042</v>
      </c>
      <c r="H212" s="7"/>
      <c r="I212" s="7"/>
    </row>
    <row r="213" spans="2:9" x14ac:dyDescent="0.25">
      <c r="B213" s="41"/>
      <c r="C213" s="47"/>
      <c r="D213" s="63"/>
      <c r="E213" s="48"/>
      <c r="F213" s="48"/>
      <c r="G213" s="49">
        <f t="shared" ca="1" si="3"/>
        <v>46043</v>
      </c>
      <c r="H213" s="7"/>
      <c r="I213" s="7"/>
    </row>
    <row r="214" spans="2:9" x14ac:dyDescent="0.25">
      <c r="B214" s="41"/>
      <c r="C214" s="47"/>
      <c r="D214" s="63"/>
      <c r="E214" s="48"/>
      <c r="F214" s="48"/>
      <c r="G214" s="49">
        <f t="shared" ca="1" si="3"/>
        <v>46044</v>
      </c>
      <c r="H214" s="7"/>
      <c r="I214" s="7"/>
    </row>
    <row r="215" spans="2:9" x14ac:dyDescent="0.25">
      <c r="B215" s="41"/>
      <c r="C215" s="47"/>
      <c r="D215" s="63"/>
      <c r="E215" s="48"/>
      <c r="F215" s="48"/>
      <c r="G215" s="49">
        <f t="shared" ca="1" si="3"/>
        <v>46045</v>
      </c>
      <c r="H215" s="7"/>
      <c r="I215" s="7"/>
    </row>
    <row r="216" spans="2:9" x14ac:dyDescent="0.25">
      <c r="B216" s="41"/>
      <c r="C216" s="47"/>
      <c r="D216" s="63"/>
      <c r="E216" s="48"/>
      <c r="F216" s="48"/>
      <c r="G216" s="49">
        <f t="shared" ca="1" si="3"/>
        <v>46046</v>
      </c>
      <c r="H216" s="7"/>
      <c r="I216" s="7"/>
    </row>
    <row r="217" spans="2:9" x14ac:dyDescent="0.25">
      <c r="B217" s="41"/>
      <c r="C217" s="47"/>
      <c r="D217" s="63"/>
      <c r="E217" s="48"/>
      <c r="F217" s="48"/>
      <c r="G217" s="49">
        <f t="shared" ca="1" si="3"/>
        <v>46047</v>
      </c>
      <c r="H217" s="7"/>
      <c r="I217" s="7"/>
    </row>
    <row r="218" spans="2:9" x14ac:dyDescent="0.25">
      <c r="B218" s="41"/>
      <c r="C218" s="47"/>
      <c r="D218" s="63"/>
      <c r="E218" s="48"/>
      <c r="F218" s="48"/>
      <c r="G218" s="49">
        <f t="shared" ca="1" si="3"/>
        <v>46048</v>
      </c>
      <c r="H218" s="7"/>
      <c r="I218" s="7"/>
    </row>
    <row r="219" spans="2:9" x14ac:dyDescent="0.25">
      <c r="B219" s="41"/>
      <c r="C219" s="47"/>
      <c r="D219" s="63"/>
      <c r="E219" s="48"/>
      <c r="F219" s="48"/>
      <c r="G219" s="49">
        <f t="shared" ca="1" si="3"/>
        <v>46049</v>
      </c>
      <c r="H219" s="7"/>
      <c r="I219" s="7"/>
    </row>
    <row r="220" spans="2:9" x14ac:dyDescent="0.25">
      <c r="B220" s="41"/>
      <c r="C220" s="47"/>
      <c r="D220" s="63"/>
      <c r="E220" s="48"/>
      <c r="F220" s="48"/>
      <c r="G220" s="49">
        <f t="shared" ca="1" si="3"/>
        <v>46050</v>
      </c>
      <c r="H220" s="7"/>
      <c r="I220" s="7"/>
    </row>
    <row r="221" spans="2:9" x14ac:dyDescent="0.25">
      <c r="B221" s="41"/>
      <c r="C221" s="47"/>
      <c r="D221" s="63"/>
      <c r="E221" s="48"/>
      <c r="F221" s="48"/>
      <c r="G221" s="49">
        <f t="shared" ca="1" si="3"/>
        <v>46051</v>
      </c>
      <c r="H221" s="7"/>
      <c r="I221" s="7"/>
    </row>
    <row r="222" spans="2:9" x14ac:dyDescent="0.25">
      <c r="B222" s="41"/>
      <c r="C222" s="47"/>
      <c r="D222" s="63"/>
      <c r="E222" s="48"/>
      <c r="F222" s="48"/>
      <c r="G222" s="49">
        <f t="shared" ca="1" si="3"/>
        <v>46052</v>
      </c>
      <c r="H222" s="7"/>
      <c r="I222" s="7"/>
    </row>
    <row r="223" spans="2:9" x14ac:dyDescent="0.25">
      <c r="B223" s="41"/>
      <c r="C223" s="47"/>
      <c r="D223" s="63"/>
      <c r="E223" s="48"/>
      <c r="F223" s="48"/>
      <c r="G223" s="49">
        <f t="shared" ca="1" si="3"/>
        <v>46053</v>
      </c>
      <c r="H223" s="7"/>
      <c r="I223" s="7"/>
    </row>
    <row r="224" spans="2:9" x14ac:dyDescent="0.25">
      <c r="B224" s="41"/>
      <c r="C224" s="47"/>
      <c r="D224" s="63"/>
      <c r="E224" s="48"/>
      <c r="F224" s="48"/>
      <c r="G224" s="49">
        <f t="shared" ca="1" si="3"/>
        <v>46054</v>
      </c>
      <c r="H224" s="7"/>
      <c r="I224" s="7"/>
    </row>
    <row r="225" spans="2:9" x14ac:dyDescent="0.25">
      <c r="B225" s="41"/>
      <c r="C225" s="47"/>
      <c r="D225" s="63"/>
      <c r="E225" s="48"/>
      <c r="F225" s="48"/>
      <c r="G225" s="49">
        <f t="shared" ca="1" si="3"/>
        <v>46055</v>
      </c>
      <c r="H225" s="7"/>
      <c r="I225" s="7"/>
    </row>
    <row r="226" spans="2:9" x14ac:dyDescent="0.25">
      <c r="B226" s="41"/>
      <c r="C226" s="47"/>
      <c r="D226" s="63"/>
      <c r="E226" s="48"/>
      <c r="F226" s="48"/>
      <c r="G226" s="49">
        <f t="shared" ca="1" si="3"/>
        <v>46056</v>
      </c>
      <c r="H226" s="7"/>
      <c r="I226" s="7"/>
    </row>
    <row r="227" spans="2:9" x14ac:dyDescent="0.25">
      <c r="B227" s="41"/>
      <c r="C227" s="47"/>
      <c r="D227" s="63"/>
      <c r="E227" s="48"/>
      <c r="F227" s="48"/>
      <c r="G227" s="49">
        <f t="shared" ca="1" si="3"/>
        <v>46057</v>
      </c>
      <c r="H227" s="7"/>
      <c r="I227" s="7"/>
    </row>
    <row r="228" spans="2:9" x14ac:dyDescent="0.25">
      <c r="B228" s="41"/>
      <c r="C228" s="47"/>
      <c r="D228" s="63"/>
      <c r="E228" s="48"/>
      <c r="F228" s="48"/>
      <c r="G228" s="49">
        <f t="shared" ca="1" si="3"/>
        <v>46058</v>
      </c>
      <c r="H228" s="7"/>
      <c r="I228" s="7"/>
    </row>
    <row r="229" spans="2:9" x14ac:dyDescent="0.25">
      <c r="B229" s="41"/>
      <c r="C229" s="47"/>
      <c r="D229" s="63"/>
      <c r="E229" s="48"/>
      <c r="F229" s="48"/>
      <c r="G229" s="49">
        <f t="shared" ca="1" si="3"/>
        <v>46059</v>
      </c>
      <c r="H229" s="7"/>
      <c r="I229" s="7"/>
    </row>
    <row r="230" spans="2:9" x14ac:dyDescent="0.25">
      <c r="B230" s="41"/>
      <c r="C230" s="47"/>
      <c r="D230" s="63"/>
      <c r="E230" s="48"/>
      <c r="F230" s="48"/>
      <c r="G230" s="49">
        <f t="shared" ca="1" si="3"/>
        <v>46060</v>
      </c>
      <c r="H230" s="7"/>
      <c r="I230" s="7"/>
    </row>
    <row r="231" spans="2:9" x14ac:dyDescent="0.25">
      <c r="B231" s="41"/>
      <c r="C231" s="47"/>
      <c r="D231" s="63"/>
      <c r="E231" s="48"/>
      <c r="F231" s="48"/>
      <c r="G231" s="49">
        <f t="shared" ca="1" si="3"/>
        <v>46061</v>
      </c>
      <c r="H231" s="7"/>
      <c r="I231" s="7"/>
    </row>
    <row r="232" spans="2:9" x14ac:dyDescent="0.25">
      <c r="B232" s="41"/>
      <c r="C232" s="47"/>
      <c r="D232" s="63"/>
      <c r="E232" s="48"/>
      <c r="F232" s="48"/>
      <c r="G232" s="49">
        <f t="shared" ca="1" si="3"/>
        <v>46062</v>
      </c>
      <c r="H232" s="7"/>
      <c r="I232" s="7"/>
    </row>
    <row r="233" spans="2:9" x14ac:dyDescent="0.25">
      <c r="B233" s="41"/>
      <c r="C233" s="47"/>
      <c r="D233" s="63"/>
      <c r="E233" s="48"/>
      <c r="F233" s="48"/>
      <c r="G233" s="49">
        <f t="shared" ca="1" si="3"/>
        <v>46063</v>
      </c>
      <c r="H233" s="7"/>
      <c r="I233" s="7"/>
    </row>
    <row r="234" spans="2:9" x14ac:dyDescent="0.25">
      <c r="B234" s="41"/>
      <c r="C234" s="47"/>
      <c r="D234" s="63"/>
      <c r="E234" s="48"/>
      <c r="F234" s="48"/>
      <c r="G234" s="49">
        <f t="shared" ca="1" si="3"/>
        <v>46064</v>
      </c>
      <c r="H234" s="7"/>
      <c r="I234" s="7"/>
    </row>
    <row r="235" spans="2:9" x14ac:dyDescent="0.25">
      <c r="B235" s="41"/>
      <c r="C235" s="47"/>
      <c r="D235" s="63"/>
      <c r="E235" s="48"/>
      <c r="F235" s="48"/>
      <c r="G235" s="49">
        <f t="shared" ca="1" si="3"/>
        <v>46065</v>
      </c>
      <c r="H235" s="7"/>
      <c r="I235" s="7"/>
    </row>
    <row r="236" spans="2:9" x14ac:dyDescent="0.25">
      <c r="B236" s="41"/>
      <c r="C236" s="47"/>
      <c r="D236" s="63"/>
      <c r="E236" s="48"/>
      <c r="F236" s="48"/>
      <c r="G236" s="49">
        <f t="shared" ca="1" si="3"/>
        <v>46066</v>
      </c>
      <c r="H236" s="7"/>
      <c r="I236" s="7"/>
    </row>
    <row r="237" spans="2:9" x14ac:dyDescent="0.25">
      <c r="B237" s="41"/>
      <c r="C237" s="47"/>
      <c r="D237" s="63"/>
      <c r="E237" s="48"/>
      <c r="F237" s="48"/>
      <c r="G237" s="49">
        <f t="shared" ca="1" si="3"/>
        <v>46067</v>
      </c>
      <c r="H237" s="7"/>
      <c r="I237" s="7"/>
    </row>
    <row r="238" spans="2:9" x14ac:dyDescent="0.25">
      <c r="B238" s="41"/>
      <c r="C238" s="47"/>
      <c r="D238" s="63"/>
      <c r="E238" s="48"/>
      <c r="F238" s="48"/>
      <c r="G238" s="49">
        <f t="shared" ca="1" si="3"/>
        <v>46068</v>
      </c>
      <c r="H238" s="7"/>
      <c r="I238" s="7"/>
    </row>
    <row r="239" spans="2:9" x14ac:dyDescent="0.25">
      <c r="B239" s="41"/>
      <c r="C239" s="47"/>
      <c r="D239" s="63"/>
      <c r="E239" s="48"/>
      <c r="F239" s="48"/>
      <c r="G239" s="49">
        <f t="shared" ca="1" si="3"/>
        <v>46069</v>
      </c>
      <c r="H239" s="7"/>
      <c r="I239" s="7"/>
    </row>
    <row r="240" spans="2:9" x14ac:dyDescent="0.25">
      <c r="B240" s="41"/>
      <c r="C240" s="47"/>
      <c r="D240" s="63"/>
      <c r="E240" s="48"/>
      <c r="F240" s="48"/>
      <c r="G240" s="49">
        <f t="shared" ca="1" si="3"/>
        <v>46070</v>
      </c>
      <c r="H240" s="7"/>
      <c r="I240" s="7"/>
    </row>
    <row r="241" spans="2:9" x14ac:dyDescent="0.25">
      <c r="B241" s="41"/>
      <c r="C241" s="47"/>
      <c r="D241" s="63"/>
      <c r="E241" s="48"/>
      <c r="F241" s="48"/>
      <c r="G241" s="49">
        <f t="shared" ca="1" si="3"/>
        <v>46071</v>
      </c>
      <c r="H241" s="7"/>
      <c r="I241" s="7"/>
    </row>
    <row r="242" spans="2:9" x14ac:dyDescent="0.25">
      <c r="B242" s="41"/>
      <c r="C242" s="47"/>
      <c r="D242" s="63"/>
      <c r="E242" s="48"/>
      <c r="F242" s="48"/>
      <c r="G242" s="49">
        <f t="shared" ca="1" si="3"/>
        <v>46072</v>
      </c>
      <c r="H242" s="7"/>
      <c r="I242" s="7"/>
    </row>
    <row r="243" spans="2:9" x14ac:dyDescent="0.25">
      <c r="B243" s="41"/>
      <c r="C243" s="47"/>
      <c r="D243" s="63"/>
      <c r="E243" s="48"/>
      <c r="F243" s="48"/>
      <c r="G243" s="49">
        <f t="shared" ca="1" si="3"/>
        <v>46073</v>
      </c>
      <c r="H243" s="7"/>
      <c r="I243" s="7"/>
    </row>
    <row r="244" spans="2:9" x14ac:dyDescent="0.25">
      <c r="B244" s="41"/>
      <c r="C244" s="47"/>
      <c r="D244" s="63"/>
      <c r="E244" s="48"/>
      <c r="F244" s="48"/>
      <c r="G244" s="49">
        <f t="shared" ca="1" si="3"/>
        <v>46074</v>
      </c>
      <c r="H244" s="7"/>
      <c r="I244" s="7"/>
    </row>
    <row r="245" spans="2:9" x14ac:dyDescent="0.25">
      <c r="B245" s="41"/>
      <c r="C245" s="47"/>
      <c r="D245" s="63"/>
      <c r="E245" s="48"/>
      <c r="F245" s="48"/>
      <c r="G245" s="49">
        <f t="shared" ca="1" si="3"/>
        <v>46075</v>
      </c>
      <c r="H245" s="7"/>
      <c r="I245" s="7"/>
    </row>
    <row r="246" spans="2:9" x14ac:dyDescent="0.25">
      <c r="B246" s="41"/>
      <c r="C246" s="47"/>
      <c r="D246" s="63"/>
      <c r="E246" s="48"/>
      <c r="F246" s="48"/>
      <c r="G246" s="49">
        <f t="shared" ca="1" si="3"/>
        <v>46076</v>
      </c>
      <c r="H246" s="7"/>
      <c r="I246" s="7"/>
    </row>
    <row r="247" spans="2:9" x14ac:dyDescent="0.25">
      <c r="B247" s="41"/>
      <c r="C247" s="47"/>
      <c r="D247" s="63"/>
      <c r="E247" s="48"/>
      <c r="F247" s="48"/>
      <c r="G247" s="49">
        <f t="shared" ca="1" si="3"/>
        <v>46077</v>
      </c>
      <c r="H247" s="7"/>
      <c r="I247" s="7"/>
    </row>
    <row r="248" spans="2:9" x14ac:dyDescent="0.25">
      <c r="B248" s="41"/>
      <c r="C248" s="47"/>
      <c r="D248" s="63"/>
      <c r="E248" s="48"/>
      <c r="F248" s="48"/>
      <c r="G248" s="49">
        <f t="shared" ca="1" si="3"/>
        <v>46078</v>
      </c>
      <c r="H248" s="7"/>
      <c r="I248" s="7"/>
    </row>
    <row r="249" spans="2:9" x14ac:dyDescent="0.25">
      <c r="B249" s="41"/>
      <c r="C249" s="47"/>
      <c r="D249" s="63"/>
      <c r="E249" s="48"/>
      <c r="F249" s="48"/>
      <c r="G249" s="49">
        <f t="shared" ca="1" si="3"/>
        <v>46079</v>
      </c>
      <c r="H249" s="7"/>
      <c r="I249" s="7"/>
    </row>
    <row r="250" spans="2:9" x14ac:dyDescent="0.25">
      <c r="B250" s="41"/>
      <c r="C250" s="47"/>
      <c r="D250" s="63"/>
      <c r="E250" s="48"/>
      <c r="F250" s="48"/>
      <c r="G250" s="49">
        <f t="shared" ca="1" si="3"/>
        <v>46080</v>
      </c>
      <c r="H250" s="7"/>
      <c r="I250" s="7"/>
    </row>
    <row r="251" spans="2:9" x14ac:dyDescent="0.25">
      <c r="B251" s="41"/>
      <c r="C251" s="47"/>
      <c r="D251" s="63"/>
      <c r="E251" s="48"/>
      <c r="F251" s="48"/>
      <c r="G251" s="49">
        <f t="shared" ca="1" si="3"/>
        <v>46081</v>
      </c>
      <c r="H251" s="7"/>
      <c r="I251" s="7"/>
    </row>
    <row r="252" spans="2:9" x14ac:dyDescent="0.25">
      <c r="B252" s="41"/>
      <c r="C252" s="47"/>
      <c r="D252" s="63"/>
      <c r="E252" s="48"/>
      <c r="F252" s="48"/>
      <c r="G252" s="49">
        <f t="shared" ca="1" si="3"/>
        <v>46082</v>
      </c>
      <c r="H252" s="7"/>
      <c r="I252" s="7"/>
    </row>
    <row r="253" spans="2:9" x14ac:dyDescent="0.25">
      <c r="B253" s="41"/>
      <c r="C253" s="47"/>
      <c r="D253" s="63"/>
      <c r="E253" s="48"/>
      <c r="F253" s="48"/>
      <c r="G253" s="49">
        <f t="shared" ca="1" si="3"/>
        <v>46083</v>
      </c>
      <c r="H253" s="7"/>
      <c r="I253" s="7"/>
    </row>
    <row r="254" spans="2:9" x14ac:dyDescent="0.25">
      <c r="B254" s="41"/>
      <c r="C254" s="47"/>
      <c r="D254" s="63"/>
      <c r="E254" s="48"/>
      <c r="F254" s="48"/>
      <c r="G254" s="49">
        <f t="shared" ca="1" si="3"/>
        <v>46084</v>
      </c>
      <c r="H254" s="7"/>
      <c r="I254" s="7"/>
    </row>
    <row r="255" spans="2:9" x14ac:dyDescent="0.25">
      <c r="B255" s="41"/>
      <c r="C255" s="47"/>
      <c r="D255" s="63"/>
      <c r="E255" s="48"/>
      <c r="F255" s="48"/>
      <c r="G255" s="49">
        <f t="shared" ca="1" si="3"/>
        <v>46085</v>
      </c>
      <c r="H255" s="7"/>
      <c r="I255" s="7"/>
    </row>
    <row r="256" spans="2:9" x14ac:dyDescent="0.25">
      <c r="B256" s="41"/>
      <c r="C256" s="47"/>
      <c r="D256" s="63"/>
      <c r="E256" s="48"/>
      <c r="F256" s="48"/>
      <c r="G256" s="49">
        <f t="shared" ca="1" si="3"/>
        <v>46086</v>
      </c>
      <c r="H256" s="7"/>
      <c r="I256" s="7"/>
    </row>
    <row r="257" spans="2:9" x14ac:dyDescent="0.25">
      <c r="B257" s="41"/>
      <c r="C257" s="47"/>
      <c r="D257" s="63"/>
      <c r="E257" s="48"/>
      <c r="F257" s="48"/>
      <c r="G257" s="49">
        <f t="shared" ca="1" si="3"/>
        <v>46087</v>
      </c>
      <c r="H257" s="7"/>
      <c r="I257" s="7"/>
    </row>
    <row r="258" spans="2:9" x14ac:dyDescent="0.25">
      <c r="B258" s="41"/>
      <c r="C258" s="47"/>
      <c r="D258" s="63"/>
      <c r="E258" s="48"/>
      <c r="F258" s="48"/>
      <c r="G258" s="49">
        <f t="shared" ca="1" si="3"/>
        <v>46088</v>
      </c>
      <c r="H258" s="7"/>
      <c r="I258" s="7"/>
    </row>
    <row r="259" spans="2:9" x14ac:dyDescent="0.25">
      <c r="B259" s="41"/>
      <c r="C259" s="47"/>
      <c r="D259" s="63"/>
      <c r="E259" s="48"/>
      <c r="F259" s="48"/>
      <c r="G259" s="49">
        <f t="shared" ca="1" si="3"/>
        <v>46089</v>
      </c>
      <c r="H259" s="7"/>
      <c r="I259" s="7"/>
    </row>
    <row r="260" spans="2:9" x14ac:dyDescent="0.25">
      <c r="B260" s="41"/>
      <c r="C260" s="47"/>
      <c r="D260" s="63"/>
      <c r="E260" s="48"/>
      <c r="F260" s="48"/>
      <c r="G260" s="49">
        <f t="shared" ca="1" si="3"/>
        <v>46090</v>
      </c>
      <c r="H260" s="7"/>
      <c r="I260" s="7"/>
    </row>
    <row r="261" spans="2:9" x14ac:dyDescent="0.25">
      <c r="B261" s="41"/>
      <c r="C261" s="47"/>
      <c r="D261" s="63"/>
      <c r="E261" s="48"/>
      <c r="F261" s="48"/>
      <c r="G261" s="49">
        <f t="shared" ca="1" si="3"/>
        <v>46091</v>
      </c>
      <c r="H261" s="7"/>
      <c r="I261" s="7"/>
    </row>
    <row r="262" spans="2:9" x14ac:dyDescent="0.25">
      <c r="B262" s="41"/>
      <c r="C262" s="47"/>
      <c r="D262" s="63"/>
      <c r="E262" s="48"/>
      <c r="F262" s="48"/>
      <c r="G262" s="49">
        <f t="shared" ref="G262:G325" ca="1" si="4">G261+1</f>
        <v>46092</v>
      </c>
      <c r="H262" s="7"/>
      <c r="I262" s="7"/>
    </row>
    <row r="263" spans="2:9" x14ac:dyDescent="0.25">
      <c r="B263" s="41"/>
      <c r="C263" s="47"/>
      <c r="D263" s="63"/>
      <c r="E263" s="48"/>
      <c r="F263" s="48"/>
      <c r="G263" s="49">
        <f t="shared" ca="1" si="4"/>
        <v>46093</v>
      </c>
      <c r="H263" s="7"/>
      <c r="I263" s="7"/>
    </row>
    <row r="264" spans="2:9" x14ac:dyDescent="0.25">
      <c r="B264" s="41"/>
      <c r="C264" s="47"/>
      <c r="D264" s="63"/>
      <c r="E264" s="48"/>
      <c r="F264" s="48"/>
      <c r="G264" s="49">
        <f t="shared" ca="1" si="4"/>
        <v>46094</v>
      </c>
      <c r="H264" s="7"/>
      <c r="I264" s="7"/>
    </row>
    <row r="265" spans="2:9" x14ac:dyDescent="0.25">
      <c r="B265" s="41"/>
      <c r="C265" s="47"/>
      <c r="D265" s="63"/>
      <c r="E265" s="48"/>
      <c r="F265" s="48"/>
      <c r="G265" s="49">
        <f t="shared" ca="1" si="4"/>
        <v>46095</v>
      </c>
      <c r="H265" s="7"/>
      <c r="I265" s="7"/>
    </row>
    <row r="266" spans="2:9" x14ac:dyDescent="0.25">
      <c r="B266" s="41"/>
      <c r="C266" s="47"/>
      <c r="D266" s="63"/>
      <c r="E266" s="48"/>
      <c r="F266" s="48"/>
      <c r="G266" s="49">
        <f t="shared" ca="1" si="4"/>
        <v>46096</v>
      </c>
      <c r="H266" s="7"/>
      <c r="I266" s="7"/>
    </row>
    <row r="267" spans="2:9" x14ac:dyDescent="0.25">
      <c r="B267" s="41"/>
      <c r="C267" s="47"/>
      <c r="D267" s="63"/>
      <c r="E267" s="48"/>
      <c r="F267" s="48"/>
      <c r="G267" s="49">
        <f t="shared" ca="1" si="4"/>
        <v>46097</v>
      </c>
      <c r="H267" s="7"/>
      <c r="I267" s="7"/>
    </row>
    <row r="268" spans="2:9" x14ac:dyDescent="0.25">
      <c r="B268" s="41"/>
      <c r="C268" s="47"/>
      <c r="D268" s="63"/>
      <c r="E268" s="48"/>
      <c r="F268" s="48"/>
      <c r="G268" s="49">
        <f t="shared" ca="1" si="4"/>
        <v>46098</v>
      </c>
      <c r="H268" s="7"/>
      <c r="I268" s="7"/>
    </row>
    <row r="269" spans="2:9" x14ac:dyDescent="0.25">
      <c r="B269" s="41"/>
      <c r="C269" s="47"/>
      <c r="D269" s="63"/>
      <c r="E269" s="48"/>
      <c r="F269" s="48"/>
      <c r="G269" s="49">
        <f t="shared" ca="1" si="4"/>
        <v>46099</v>
      </c>
      <c r="H269" s="7"/>
      <c r="I269" s="7"/>
    </row>
    <row r="270" spans="2:9" x14ac:dyDescent="0.25">
      <c r="B270" s="41"/>
      <c r="C270" s="47"/>
      <c r="D270" s="63"/>
      <c r="E270" s="48"/>
      <c r="F270" s="48"/>
      <c r="G270" s="49">
        <f t="shared" ca="1" si="4"/>
        <v>46100</v>
      </c>
      <c r="H270" s="7"/>
      <c r="I270" s="7"/>
    </row>
    <row r="271" spans="2:9" x14ac:dyDescent="0.25">
      <c r="B271" s="41"/>
      <c r="C271" s="47"/>
      <c r="D271" s="63"/>
      <c r="E271" s="48"/>
      <c r="F271" s="48"/>
      <c r="G271" s="49">
        <f t="shared" ca="1" si="4"/>
        <v>46101</v>
      </c>
      <c r="H271" s="7"/>
      <c r="I271" s="7"/>
    </row>
    <row r="272" spans="2:9" x14ac:dyDescent="0.25">
      <c r="B272" s="41"/>
      <c r="C272" s="47"/>
      <c r="D272" s="63"/>
      <c r="E272" s="48"/>
      <c r="F272" s="48"/>
      <c r="G272" s="49">
        <f t="shared" ca="1" si="4"/>
        <v>46102</v>
      </c>
      <c r="H272" s="7"/>
      <c r="I272" s="7"/>
    </row>
    <row r="273" spans="2:9" x14ac:dyDescent="0.25">
      <c r="B273" s="41"/>
      <c r="C273" s="47"/>
      <c r="D273" s="63"/>
      <c r="E273" s="48"/>
      <c r="F273" s="48"/>
      <c r="G273" s="49">
        <f t="shared" ca="1" si="4"/>
        <v>46103</v>
      </c>
      <c r="H273" s="7"/>
      <c r="I273" s="7"/>
    </row>
    <row r="274" spans="2:9" x14ac:dyDescent="0.25">
      <c r="B274" s="41"/>
      <c r="C274" s="47"/>
      <c r="D274" s="63"/>
      <c r="E274" s="48"/>
      <c r="F274" s="48"/>
      <c r="G274" s="49">
        <f t="shared" ca="1" si="4"/>
        <v>46104</v>
      </c>
      <c r="H274" s="7"/>
      <c r="I274" s="7"/>
    </row>
    <row r="275" spans="2:9" x14ac:dyDescent="0.25">
      <c r="B275" s="41"/>
      <c r="C275" s="47"/>
      <c r="D275" s="63"/>
      <c r="E275" s="48"/>
      <c r="F275" s="48"/>
      <c r="G275" s="49">
        <f t="shared" ca="1" si="4"/>
        <v>46105</v>
      </c>
      <c r="H275" s="7"/>
      <c r="I275" s="7"/>
    </row>
    <row r="276" spans="2:9" x14ac:dyDescent="0.25">
      <c r="B276" s="41"/>
      <c r="C276" s="47"/>
      <c r="D276" s="63"/>
      <c r="E276" s="48"/>
      <c r="F276" s="48"/>
      <c r="G276" s="49">
        <f t="shared" ca="1" si="4"/>
        <v>46106</v>
      </c>
      <c r="H276" s="7"/>
      <c r="I276" s="7"/>
    </row>
    <row r="277" spans="2:9" x14ac:dyDescent="0.25">
      <c r="B277" s="41"/>
      <c r="C277" s="47"/>
      <c r="D277" s="63"/>
      <c r="E277" s="48"/>
      <c r="F277" s="48"/>
      <c r="G277" s="49">
        <f t="shared" ca="1" si="4"/>
        <v>46107</v>
      </c>
      <c r="H277" s="7"/>
      <c r="I277" s="7"/>
    </row>
    <row r="278" spans="2:9" x14ac:dyDescent="0.25">
      <c r="B278" s="41"/>
      <c r="C278" s="47"/>
      <c r="D278" s="63"/>
      <c r="E278" s="48"/>
      <c r="F278" s="48"/>
      <c r="G278" s="49">
        <f t="shared" ca="1" si="4"/>
        <v>46108</v>
      </c>
      <c r="H278" s="7"/>
      <c r="I278" s="7"/>
    </row>
    <row r="279" spans="2:9" x14ac:dyDescent="0.25">
      <c r="B279" s="41"/>
      <c r="C279" s="47"/>
      <c r="D279" s="63"/>
      <c r="E279" s="48"/>
      <c r="F279" s="48"/>
      <c r="G279" s="49">
        <f t="shared" ca="1" si="4"/>
        <v>46109</v>
      </c>
      <c r="H279" s="7"/>
      <c r="I279" s="7"/>
    </row>
    <row r="280" spans="2:9" x14ac:dyDescent="0.25">
      <c r="B280" s="41"/>
      <c r="C280" s="47"/>
      <c r="D280" s="63"/>
      <c r="E280" s="48"/>
      <c r="F280" s="48"/>
      <c r="G280" s="49">
        <f t="shared" ca="1" si="4"/>
        <v>46110</v>
      </c>
      <c r="H280" s="7"/>
      <c r="I280" s="7"/>
    </row>
    <row r="281" spans="2:9" x14ac:dyDescent="0.25">
      <c r="B281" s="41"/>
      <c r="C281" s="47"/>
      <c r="D281" s="63"/>
      <c r="E281" s="48"/>
      <c r="F281" s="48"/>
      <c r="G281" s="49">
        <f t="shared" ca="1" si="4"/>
        <v>46111</v>
      </c>
      <c r="H281" s="7"/>
      <c r="I281" s="7"/>
    </row>
    <row r="282" spans="2:9" x14ac:dyDescent="0.25">
      <c r="B282" s="41"/>
      <c r="C282" s="47"/>
      <c r="D282" s="63"/>
      <c r="E282" s="48"/>
      <c r="F282" s="48"/>
      <c r="G282" s="49">
        <f t="shared" ca="1" si="4"/>
        <v>46112</v>
      </c>
      <c r="H282" s="7"/>
      <c r="I282" s="7"/>
    </row>
    <row r="283" spans="2:9" x14ac:dyDescent="0.25">
      <c r="B283" s="41"/>
      <c r="C283" s="47"/>
      <c r="D283" s="63"/>
      <c r="E283" s="48"/>
      <c r="F283" s="48"/>
      <c r="G283" s="49">
        <f t="shared" ca="1" si="4"/>
        <v>46113</v>
      </c>
      <c r="H283" s="7"/>
      <c r="I283" s="7"/>
    </row>
    <row r="284" spans="2:9" x14ac:dyDescent="0.25">
      <c r="B284" s="41"/>
      <c r="C284" s="47"/>
      <c r="D284" s="63"/>
      <c r="E284" s="48"/>
      <c r="F284" s="48"/>
      <c r="G284" s="49">
        <f t="shared" ca="1" si="4"/>
        <v>46114</v>
      </c>
      <c r="H284" s="7"/>
      <c r="I284" s="7"/>
    </row>
    <row r="285" spans="2:9" x14ac:dyDescent="0.25">
      <c r="B285" s="41"/>
      <c r="C285" s="47"/>
      <c r="D285" s="63"/>
      <c r="E285" s="48"/>
      <c r="F285" s="48"/>
      <c r="G285" s="49">
        <f t="shared" ca="1" si="4"/>
        <v>46115</v>
      </c>
      <c r="H285" s="7"/>
      <c r="I285" s="7"/>
    </row>
    <row r="286" spans="2:9" x14ac:dyDescent="0.25">
      <c r="B286" s="41"/>
      <c r="C286" s="47"/>
      <c r="D286" s="63"/>
      <c r="E286" s="48"/>
      <c r="F286" s="48"/>
      <c r="G286" s="49">
        <f t="shared" ca="1" si="4"/>
        <v>46116</v>
      </c>
      <c r="H286" s="7"/>
      <c r="I286" s="7"/>
    </row>
    <row r="287" spans="2:9" x14ac:dyDescent="0.25">
      <c r="B287" s="41"/>
      <c r="C287" s="47"/>
      <c r="D287" s="63"/>
      <c r="E287" s="48"/>
      <c r="F287" s="48"/>
      <c r="G287" s="49">
        <f t="shared" ca="1" si="4"/>
        <v>46117</v>
      </c>
      <c r="H287" s="7"/>
      <c r="I287" s="7"/>
    </row>
    <row r="288" spans="2:9" x14ac:dyDescent="0.25">
      <c r="B288" s="41"/>
      <c r="C288" s="47"/>
      <c r="D288" s="63"/>
      <c r="E288" s="48"/>
      <c r="F288" s="48"/>
      <c r="G288" s="49">
        <f t="shared" ca="1" si="4"/>
        <v>46118</v>
      </c>
      <c r="H288" s="7"/>
      <c r="I288" s="7"/>
    </row>
    <row r="289" spans="2:9" x14ac:dyDescent="0.25">
      <c r="B289" s="41"/>
      <c r="C289" s="47"/>
      <c r="D289" s="63"/>
      <c r="E289" s="48"/>
      <c r="F289" s="48"/>
      <c r="G289" s="49">
        <f t="shared" ca="1" si="4"/>
        <v>46119</v>
      </c>
      <c r="H289" s="7"/>
      <c r="I289" s="7"/>
    </row>
    <row r="290" spans="2:9" x14ac:dyDescent="0.25">
      <c r="B290" s="41"/>
      <c r="C290" s="47"/>
      <c r="D290" s="63"/>
      <c r="E290" s="48"/>
      <c r="F290" s="48"/>
      <c r="G290" s="49">
        <f t="shared" ca="1" si="4"/>
        <v>46120</v>
      </c>
      <c r="H290" s="7"/>
      <c r="I290" s="7"/>
    </row>
    <row r="291" spans="2:9" x14ac:dyDescent="0.25">
      <c r="B291" s="41"/>
      <c r="C291" s="47"/>
      <c r="D291" s="63"/>
      <c r="E291" s="48"/>
      <c r="F291" s="48"/>
      <c r="G291" s="49">
        <f t="shared" ca="1" si="4"/>
        <v>46121</v>
      </c>
      <c r="H291" s="7"/>
      <c r="I291" s="7"/>
    </row>
    <row r="292" spans="2:9" x14ac:dyDescent="0.25">
      <c r="B292" s="41"/>
      <c r="C292" s="47"/>
      <c r="D292" s="63"/>
      <c r="E292" s="48"/>
      <c r="F292" s="48"/>
      <c r="G292" s="49">
        <f t="shared" ca="1" si="4"/>
        <v>46122</v>
      </c>
      <c r="H292" s="7"/>
      <c r="I292" s="7"/>
    </row>
    <row r="293" spans="2:9" x14ac:dyDescent="0.25">
      <c r="B293" s="41"/>
      <c r="C293" s="47"/>
      <c r="D293" s="63"/>
      <c r="E293" s="48"/>
      <c r="F293" s="48"/>
      <c r="G293" s="49">
        <f t="shared" ca="1" si="4"/>
        <v>46123</v>
      </c>
      <c r="H293" s="7"/>
      <c r="I293" s="7"/>
    </row>
    <row r="294" spans="2:9" x14ac:dyDescent="0.25">
      <c r="B294" s="41"/>
      <c r="C294" s="47"/>
      <c r="D294" s="63"/>
      <c r="E294" s="48"/>
      <c r="F294" s="48"/>
      <c r="G294" s="49">
        <f t="shared" ca="1" si="4"/>
        <v>46124</v>
      </c>
      <c r="H294" s="7"/>
      <c r="I294" s="7"/>
    </row>
    <row r="295" spans="2:9" x14ac:dyDescent="0.25">
      <c r="B295" s="41"/>
      <c r="C295" s="47"/>
      <c r="D295" s="63"/>
      <c r="E295" s="48"/>
      <c r="F295" s="48"/>
      <c r="G295" s="49">
        <f t="shared" ca="1" si="4"/>
        <v>46125</v>
      </c>
      <c r="H295" s="7"/>
      <c r="I295" s="7"/>
    </row>
    <row r="296" spans="2:9" x14ac:dyDescent="0.25">
      <c r="B296" s="41"/>
      <c r="C296" s="47"/>
      <c r="D296" s="63"/>
      <c r="E296" s="48"/>
      <c r="F296" s="48"/>
      <c r="G296" s="49">
        <f t="shared" ca="1" si="4"/>
        <v>46126</v>
      </c>
      <c r="H296" s="7"/>
      <c r="I296" s="7"/>
    </row>
    <row r="297" spans="2:9" x14ac:dyDescent="0.25">
      <c r="B297" s="41"/>
      <c r="C297" s="47"/>
      <c r="D297" s="63"/>
      <c r="E297" s="48"/>
      <c r="F297" s="48"/>
      <c r="G297" s="49">
        <f t="shared" ca="1" si="4"/>
        <v>46127</v>
      </c>
      <c r="H297" s="7"/>
      <c r="I297" s="7"/>
    </row>
    <row r="298" spans="2:9" x14ac:dyDescent="0.25">
      <c r="B298" s="41"/>
      <c r="C298" s="47"/>
      <c r="D298" s="63"/>
      <c r="E298" s="48"/>
      <c r="F298" s="48"/>
      <c r="G298" s="49">
        <f t="shared" ca="1" si="4"/>
        <v>46128</v>
      </c>
      <c r="H298" s="7"/>
      <c r="I298" s="7"/>
    </row>
    <row r="299" spans="2:9" x14ac:dyDescent="0.25">
      <c r="B299" s="41"/>
      <c r="C299" s="47"/>
      <c r="D299" s="63"/>
      <c r="E299" s="48"/>
      <c r="F299" s="48"/>
      <c r="G299" s="49">
        <f t="shared" ca="1" si="4"/>
        <v>46129</v>
      </c>
      <c r="H299" s="7"/>
      <c r="I299" s="7"/>
    </row>
    <row r="300" spans="2:9" x14ac:dyDescent="0.25">
      <c r="B300" s="41"/>
      <c r="C300" s="47"/>
      <c r="D300" s="63"/>
      <c r="E300" s="48"/>
      <c r="F300" s="48"/>
      <c r="G300" s="49">
        <f t="shared" ca="1" si="4"/>
        <v>46130</v>
      </c>
      <c r="H300" s="7"/>
      <c r="I300" s="7"/>
    </row>
    <row r="301" spans="2:9" x14ac:dyDescent="0.25">
      <c r="B301" s="41"/>
      <c r="C301" s="47"/>
      <c r="D301" s="63"/>
      <c r="E301" s="48"/>
      <c r="F301" s="48"/>
      <c r="G301" s="49">
        <f t="shared" ca="1" si="4"/>
        <v>46131</v>
      </c>
      <c r="H301" s="7"/>
      <c r="I301" s="7"/>
    </row>
    <row r="302" spans="2:9" x14ac:dyDescent="0.25">
      <c r="B302" s="41"/>
      <c r="C302" s="47"/>
      <c r="D302" s="63"/>
      <c r="E302" s="48"/>
      <c r="F302" s="48"/>
      <c r="G302" s="49">
        <f t="shared" ca="1" si="4"/>
        <v>46132</v>
      </c>
      <c r="H302" s="7"/>
      <c r="I302" s="7"/>
    </row>
    <row r="303" spans="2:9" x14ac:dyDescent="0.25">
      <c r="B303" s="41"/>
      <c r="C303" s="47"/>
      <c r="D303" s="63"/>
      <c r="E303" s="48"/>
      <c r="F303" s="48"/>
      <c r="G303" s="49">
        <f t="shared" ca="1" si="4"/>
        <v>46133</v>
      </c>
      <c r="H303" s="7"/>
      <c r="I303" s="7"/>
    </row>
    <row r="304" spans="2:9" x14ac:dyDescent="0.25">
      <c r="B304" s="41"/>
      <c r="C304" s="47"/>
      <c r="D304" s="63"/>
      <c r="E304" s="48"/>
      <c r="F304" s="48"/>
      <c r="G304" s="49">
        <f t="shared" ca="1" si="4"/>
        <v>46134</v>
      </c>
      <c r="H304" s="7"/>
      <c r="I304" s="7"/>
    </row>
    <row r="305" spans="2:9" x14ac:dyDescent="0.25">
      <c r="B305" s="41"/>
      <c r="C305" s="47"/>
      <c r="D305" s="63"/>
      <c r="E305" s="48"/>
      <c r="F305" s="48"/>
      <c r="G305" s="49">
        <f t="shared" ca="1" si="4"/>
        <v>46135</v>
      </c>
      <c r="H305" s="7"/>
      <c r="I305" s="7"/>
    </row>
    <row r="306" spans="2:9" x14ac:dyDescent="0.25">
      <c r="B306" s="41"/>
      <c r="C306" s="47"/>
      <c r="D306" s="63"/>
      <c r="E306" s="48"/>
      <c r="F306" s="48"/>
      <c r="G306" s="49">
        <f t="shared" ca="1" si="4"/>
        <v>46136</v>
      </c>
      <c r="H306" s="7"/>
      <c r="I306" s="7"/>
    </row>
    <row r="307" spans="2:9" x14ac:dyDescent="0.25">
      <c r="B307" s="41"/>
      <c r="C307" s="47"/>
      <c r="D307" s="63"/>
      <c r="E307" s="48"/>
      <c r="F307" s="48"/>
      <c r="G307" s="49">
        <f t="shared" ca="1" si="4"/>
        <v>46137</v>
      </c>
      <c r="H307" s="7"/>
      <c r="I307" s="7"/>
    </row>
    <row r="308" spans="2:9" x14ac:dyDescent="0.25">
      <c r="B308" s="41"/>
      <c r="C308" s="47"/>
      <c r="D308" s="63"/>
      <c r="E308" s="48"/>
      <c r="F308" s="48"/>
      <c r="G308" s="49">
        <f t="shared" ca="1" si="4"/>
        <v>46138</v>
      </c>
      <c r="H308" s="7"/>
      <c r="I308" s="7"/>
    </row>
    <row r="309" spans="2:9" x14ac:dyDescent="0.25">
      <c r="B309" s="41"/>
      <c r="C309" s="47"/>
      <c r="D309" s="63"/>
      <c r="E309" s="48"/>
      <c r="F309" s="48"/>
      <c r="G309" s="49">
        <f t="shared" ca="1" si="4"/>
        <v>46139</v>
      </c>
      <c r="H309" s="7"/>
      <c r="I309" s="7"/>
    </row>
    <row r="310" spans="2:9" x14ac:dyDescent="0.25">
      <c r="B310" s="41"/>
      <c r="C310" s="47"/>
      <c r="D310" s="63"/>
      <c r="E310" s="48"/>
      <c r="F310" s="48"/>
      <c r="G310" s="49">
        <f t="shared" ca="1" si="4"/>
        <v>46140</v>
      </c>
      <c r="H310" s="7"/>
      <c r="I310" s="7"/>
    </row>
    <row r="311" spans="2:9" x14ac:dyDescent="0.25">
      <c r="B311" s="41"/>
      <c r="C311" s="47"/>
      <c r="D311" s="63"/>
      <c r="E311" s="48"/>
      <c r="F311" s="48"/>
      <c r="G311" s="49">
        <f t="shared" ca="1" si="4"/>
        <v>46141</v>
      </c>
      <c r="H311" s="7"/>
      <c r="I311" s="7"/>
    </row>
    <row r="312" spans="2:9" x14ac:dyDescent="0.25">
      <c r="B312" s="41"/>
      <c r="C312" s="47"/>
      <c r="D312" s="63"/>
      <c r="E312" s="48"/>
      <c r="F312" s="48"/>
      <c r="G312" s="49">
        <f t="shared" ca="1" si="4"/>
        <v>46142</v>
      </c>
      <c r="H312" s="7"/>
      <c r="I312" s="7"/>
    </row>
    <row r="313" spans="2:9" x14ac:dyDescent="0.25">
      <c r="B313" s="41"/>
      <c r="C313" s="47"/>
      <c r="D313" s="63"/>
      <c r="E313" s="48"/>
      <c r="F313" s="48"/>
      <c r="G313" s="49">
        <f t="shared" ca="1" si="4"/>
        <v>46143</v>
      </c>
      <c r="H313" s="7"/>
      <c r="I313" s="7"/>
    </row>
    <row r="314" spans="2:9" x14ac:dyDescent="0.25">
      <c r="B314" s="41"/>
      <c r="C314" s="47"/>
      <c r="D314" s="63"/>
      <c r="E314" s="48"/>
      <c r="F314" s="48"/>
      <c r="G314" s="49">
        <f t="shared" ca="1" si="4"/>
        <v>46144</v>
      </c>
      <c r="H314" s="7"/>
      <c r="I314" s="7"/>
    </row>
    <row r="315" spans="2:9" x14ac:dyDescent="0.25">
      <c r="B315" s="41"/>
      <c r="C315" s="47"/>
      <c r="D315" s="63"/>
      <c r="E315" s="48"/>
      <c r="F315" s="48"/>
      <c r="G315" s="49">
        <f t="shared" ca="1" si="4"/>
        <v>46145</v>
      </c>
      <c r="H315" s="7"/>
      <c r="I315" s="7"/>
    </row>
    <row r="316" spans="2:9" x14ac:dyDescent="0.25">
      <c r="B316" s="41"/>
      <c r="C316" s="47"/>
      <c r="D316" s="63"/>
      <c r="E316" s="48"/>
      <c r="F316" s="48"/>
      <c r="G316" s="49">
        <f t="shared" ca="1" si="4"/>
        <v>46146</v>
      </c>
      <c r="H316" s="7"/>
      <c r="I316" s="7"/>
    </row>
    <row r="317" spans="2:9" x14ac:dyDescent="0.25">
      <c r="B317" s="41"/>
      <c r="C317" s="47"/>
      <c r="D317" s="63"/>
      <c r="E317" s="48"/>
      <c r="F317" s="48"/>
      <c r="G317" s="49">
        <f t="shared" ca="1" si="4"/>
        <v>46147</v>
      </c>
      <c r="H317" s="7"/>
      <c r="I317" s="7"/>
    </row>
    <row r="318" spans="2:9" x14ac:dyDescent="0.25">
      <c r="B318" s="41"/>
      <c r="C318" s="47"/>
      <c r="D318" s="63"/>
      <c r="E318" s="48"/>
      <c r="F318" s="48"/>
      <c r="G318" s="49">
        <f t="shared" ca="1" si="4"/>
        <v>46148</v>
      </c>
      <c r="H318" s="7"/>
      <c r="I318" s="7"/>
    </row>
    <row r="319" spans="2:9" x14ac:dyDescent="0.25">
      <c r="B319" s="41"/>
      <c r="C319" s="47"/>
      <c r="D319" s="63"/>
      <c r="E319" s="48"/>
      <c r="F319" s="48"/>
      <c r="G319" s="49">
        <f t="shared" ca="1" si="4"/>
        <v>46149</v>
      </c>
      <c r="H319" s="7"/>
      <c r="I319" s="7"/>
    </row>
    <row r="320" spans="2:9" x14ac:dyDescent="0.25">
      <c r="B320" s="41"/>
      <c r="C320" s="47"/>
      <c r="D320" s="63"/>
      <c r="E320" s="48"/>
      <c r="F320" s="48"/>
      <c r="G320" s="49">
        <f t="shared" ca="1" si="4"/>
        <v>46150</v>
      </c>
      <c r="H320" s="7"/>
      <c r="I320" s="7"/>
    </row>
    <row r="321" spans="2:9" x14ac:dyDescent="0.25">
      <c r="B321" s="41"/>
      <c r="C321" s="47"/>
      <c r="D321" s="63"/>
      <c r="E321" s="48"/>
      <c r="F321" s="48"/>
      <c r="G321" s="49">
        <f t="shared" ca="1" si="4"/>
        <v>46151</v>
      </c>
      <c r="H321" s="7"/>
      <c r="I321" s="7"/>
    </row>
    <row r="322" spans="2:9" x14ac:dyDescent="0.25">
      <c r="B322" s="41"/>
      <c r="C322" s="47"/>
      <c r="D322" s="63"/>
      <c r="E322" s="48"/>
      <c r="F322" s="48"/>
      <c r="G322" s="49">
        <f t="shared" ca="1" si="4"/>
        <v>46152</v>
      </c>
      <c r="H322" s="7"/>
      <c r="I322" s="7"/>
    </row>
    <row r="323" spans="2:9" x14ac:dyDescent="0.25">
      <c r="B323" s="41"/>
      <c r="C323" s="47"/>
      <c r="D323" s="63"/>
      <c r="E323" s="48"/>
      <c r="F323" s="48"/>
      <c r="G323" s="49">
        <f t="shared" ca="1" si="4"/>
        <v>46153</v>
      </c>
      <c r="H323" s="7"/>
      <c r="I323" s="7"/>
    </row>
    <row r="324" spans="2:9" x14ac:dyDescent="0.25">
      <c r="B324" s="41"/>
      <c r="C324" s="47"/>
      <c r="D324" s="63"/>
      <c r="E324" s="48"/>
      <c r="F324" s="48"/>
      <c r="G324" s="49">
        <f t="shared" ca="1" si="4"/>
        <v>46154</v>
      </c>
      <c r="H324" s="7"/>
      <c r="I324" s="7"/>
    </row>
    <row r="325" spans="2:9" x14ac:dyDescent="0.25">
      <c r="B325" s="41"/>
      <c r="C325" s="47"/>
      <c r="D325" s="63"/>
      <c r="E325" s="48"/>
      <c r="F325" s="48"/>
      <c r="G325" s="49">
        <f t="shared" ca="1" si="4"/>
        <v>46155</v>
      </c>
      <c r="H325" s="7"/>
      <c r="I325" s="7"/>
    </row>
    <row r="326" spans="2:9" x14ac:dyDescent="0.25">
      <c r="B326" s="41"/>
      <c r="C326" s="47"/>
      <c r="D326" s="63"/>
      <c r="E326" s="48"/>
      <c r="F326" s="48"/>
      <c r="G326" s="49">
        <f t="shared" ref="G326:G373" ca="1" si="5">G325+1</f>
        <v>46156</v>
      </c>
      <c r="H326" s="7"/>
      <c r="I326" s="7"/>
    </row>
    <row r="327" spans="2:9" x14ac:dyDescent="0.25">
      <c r="B327" s="41"/>
      <c r="C327" s="47"/>
      <c r="D327" s="63"/>
      <c r="E327" s="48"/>
      <c r="F327" s="48"/>
      <c r="G327" s="49">
        <f t="shared" ca="1" si="5"/>
        <v>46157</v>
      </c>
      <c r="H327" s="7"/>
      <c r="I327" s="7"/>
    </row>
    <row r="328" spans="2:9" x14ac:dyDescent="0.25">
      <c r="B328" s="41"/>
      <c r="C328" s="47"/>
      <c r="D328" s="63"/>
      <c r="E328" s="48"/>
      <c r="F328" s="48"/>
      <c r="G328" s="49">
        <f t="shared" ca="1" si="5"/>
        <v>46158</v>
      </c>
      <c r="H328" s="7"/>
      <c r="I328" s="7"/>
    </row>
    <row r="329" spans="2:9" x14ac:dyDescent="0.25">
      <c r="B329" s="41"/>
      <c r="C329" s="47"/>
      <c r="D329" s="63"/>
      <c r="E329" s="48"/>
      <c r="F329" s="48"/>
      <c r="G329" s="49">
        <f t="shared" ca="1" si="5"/>
        <v>46159</v>
      </c>
      <c r="H329" s="7"/>
      <c r="I329" s="7"/>
    </row>
    <row r="330" spans="2:9" x14ac:dyDescent="0.25">
      <c r="B330" s="41"/>
      <c r="C330" s="47"/>
      <c r="D330" s="63"/>
      <c r="E330" s="48"/>
      <c r="F330" s="48"/>
      <c r="G330" s="49">
        <f t="shared" ca="1" si="5"/>
        <v>46160</v>
      </c>
      <c r="H330" s="7"/>
      <c r="I330" s="7"/>
    </row>
    <row r="331" spans="2:9" x14ac:dyDescent="0.25">
      <c r="B331" s="41"/>
      <c r="C331" s="47"/>
      <c r="D331" s="63"/>
      <c r="E331" s="48"/>
      <c r="F331" s="48"/>
      <c r="G331" s="49">
        <f t="shared" ca="1" si="5"/>
        <v>46161</v>
      </c>
      <c r="H331" s="7"/>
      <c r="I331" s="7"/>
    </row>
    <row r="332" spans="2:9" x14ac:dyDescent="0.25">
      <c r="B332" s="41"/>
      <c r="C332" s="47"/>
      <c r="D332" s="63"/>
      <c r="E332" s="48"/>
      <c r="F332" s="48"/>
      <c r="G332" s="49">
        <f t="shared" ca="1" si="5"/>
        <v>46162</v>
      </c>
      <c r="H332" s="7"/>
      <c r="I332" s="7"/>
    </row>
    <row r="333" spans="2:9" x14ac:dyDescent="0.25">
      <c r="B333" s="41"/>
      <c r="C333" s="47"/>
      <c r="D333" s="63"/>
      <c r="E333" s="48"/>
      <c r="F333" s="48"/>
      <c r="G333" s="49">
        <f t="shared" ca="1" si="5"/>
        <v>46163</v>
      </c>
      <c r="H333" s="7"/>
      <c r="I333" s="7"/>
    </row>
    <row r="334" spans="2:9" x14ac:dyDescent="0.25">
      <c r="B334" s="41"/>
      <c r="C334" s="47"/>
      <c r="D334" s="63"/>
      <c r="E334" s="48"/>
      <c r="F334" s="48"/>
      <c r="G334" s="49">
        <f t="shared" ca="1" si="5"/>
        <v>46164</v>
      </c>
      <c r="H334" s="7"/>
      <c r="I334" s="7"/>
    </row>
    <row r="335" spans="2:9" x14ac:dyDescent="0.25">
      <c r="B335" s="41"/>
      <c r="C335" s="47"/>
      <c r="D335" s="63"/>
      <c r="E335" s="48"/>
      <c r="F335" s="48"/>
      <c r="G335" s="49">
        <f t="shared" ca="1" si="5"/>
        <v>46165</v>
      </c>
      <c r="H335" s="7"/>
      <c r="I335" s="7"/>
    </row>
    <row r="336" spans="2:9" x14ac:dyDescent="0.25">
      <c r="B336" s="41"/>
      <c r="C336" s="47"/>
      <c r="D336" s="63"/>
      <c r="E336" s="48"/>
      <c r="F336" s="48"/>
      <c r="G336" s="49">
        <f t="shared" ca="1" si="5"/>
        <v>46166</v>
      </c>
      <c r="H336" s="7"/>
      <c r="I336" s="7"/>
    </row>
    <row r="337" spans="2:9" x14ac:dyDescent="0.25">
      <c r="B337" s="41"/>
      <c r="C337" s="47"/>
      <c r="D337" s="63"/>
      <c r="E337" s="48"/>
      <c r="F337" s="48"/>
      <c r="G337" s="49">
        <f t="shared" ca="1" si="5"/>
        <v>46167</v>
      </c>
      <c r="H337" s="7"/>
      <c r="I337" s="7"/>
    </row>
    <row r="338" spans="2:9" x14ac:dyDescent="0.25">
      <c r="B338" s="41"/>
      <c r="C338" s="47"/>
      <c r="D338" s="63"/>
      <c r="E338" s="48"/>
      <c r="F338" s="48"/>
      <c r="G338" s="49">
        <f t="shared" ca="1" si="5"/>
        <v>46168</v>
      </c>
      <c r="H338" s="7"/>
      <c r="I338" s="7"/>
    </row>
    <row r="339" spans="2:9" x14ac:dyDescent="0.25">
      <c r="B339" s="41"/>
      <c r="C339" s="47"/>
      <c r="D339" s="63"/>
      <c r="E339" s="48"/>
      <c r="F339" s="48"/>
      <c r="G339" s="49">
        <f t="shared" ca="1" si="5"/>
        <v>46169</v>
      </c>
      <c r="H339" s="7"/>
      <c r="I339" s="7"/>
    </row>
    <row r="340" spans="2:9" x14ac:dyDescent="0.25">
      <c r="B340" s="41"/>
      <c r="C340" s="47"/>
      <c r="D340" s="63"/>
      <c r="E340" s="48"/>
      <c r="F340" s="48"/>
      <c r="G340" s="49">
        <f t="shared" ca="1" si="5"/>
        <v>46170</v>
      </c>
      <c r="H340" s="7"/>
      <c r="I340" s="7"/>
    </row>
    <row r="341" spans="2:9" x14ac:dyDescent="0.25">
      <c r="B341" s="41"/>
      <c r="C341" s="47"/>
      <c r="D341" s="63"/>
      <c r="E341" s="48"/>
      <c r="F341" s="48"/>
      <c r="G341" s="49">
        <f t="shared" ca="1" si="5"/>
        <v>46171</v>
      </c>
      <c r="H341" s="7"/>
      <c r="I341" s="7"/>
    </row>
    <row r="342" spans="2:9" x14ac:dyDescent="0.25">
      <c r="B342" s="41"/>
      <c r="C342" s="47"/>
      <c r="D342" s="63"/>
      <c r="E342" s="48"/>
      <c r="F342" s="48"/>
      <c r="G342" s="49">
        <f t="shared" ca="1" si="5"/>
        <v>46172</v>
      </c>
      <c r="H342" s="7"/>
      <c r="I342" s="7"/>
    </row>
    <row r="343" spans="2:9" x14ac:dyDescent="0.25">
      <c r="B343" s="41"/>
      <c r="C343" s="47"/>
      <c r="D343" s="63"/>
      <c r="E343" s="48"/>
      <c r="F343" s="48"/>
      <c r="G343" s="49">
        <f t="shared" ca="1" si="5"/>
        <v>46173</v>
      </c>
      <c r="H343" s="7"/>
      <c r="I343" s="7"/>
    </row>
    <row r="344" spans="2:9" x14ac:dyDescent="0.25">
      <c r="B344" s="41"/>
      <c r="C344" s="47"/>
      <c r="D344" s="63"/>
      <c r="E344" s="48"/>
      <c r="F344" s="48"/>
      <c r="G344" s="49">
        <f t="shared" ca="1" si="5"/>
        <v>46174</v>
      </c>
      <c r="H344" s="7"/>
      <c r="I344" s="7"/>
    </row>
    <row r="345" spans="2:9" x14ac:dyDescent="0.25">
      <c r="B345" s="41"/>
      <c r="C345" s="47"/>
      <c r="D345" s="63"/>
      <c r="E345" s="48"/>
      <c r="F345" s="48"/>
      <c r="G345" s="49">
        <f t="shared" ca="1" si="5"/>
        <v>46175</v>
      </c>
      <c r="H345" s="7"/>
      <c r="I345" s="7"/>
    </row>
    <row r="346" spans="2:9" x14ac:dyDescent="0.25">
      <c r="B346" s="41"/>
      <c r="C346" s="47"/>
      <c r="D346" s="63"/>
      <c r="E346" s="48"/>
      <c r="F346" s="48"/>
      <c r="G346" s="49">
        <f t="shared" ca="1" si="5"/>
        <v>46176</v>
      </c>
      <c r="H346" s="7"/>
      <c r="I346" s="7"/>
    </row>
    <row r="347" spans="2:9" x14ac:dyDescent="0.25">
      <c r="B347" s="41"/>
      <c r="C347" s="47"/>
      <c r="D347" s="63"/>
      <c r="E347" s="48"/>
      <c r="F347" s="48"/>
      <c r="G347" s="49">
        <f t="shared" ca="1" si="5"/>
        <v>46177</v>
      </c>
      <c r="H347" s="7"/>
      <c r="I347" s="7"/>
    </row>
    <row r="348" spans="2:9" x14ac:dyDescent="0.25">
      <c r="B348" s="41"/>
      <c r="C348" s="47"/>
      <c r="D348" s="63"/>
      <c r="E348" s="48"/>
      <c r="F348" s="48"/>
      <c r="G348" s="49">
        <f t="shared" ca="1" si="5"/>
        <v>46178</v>
      </c>
      <c r="H348" s="7"/>
      <c r="I348" s="7"/>
    </row>
    <row r="349" spans="2:9" x14ac:dyDescent="0.25">
      <c r="B349" s="41"/>
      <c r="C349" s="47"/>
      <c r="D349" s="63"/>
      <c r="E349" s="48"/>
      <c r="F349" s="48"/>
      <c r="G349" s="49">
        <f t="shared" ca="1" si="5"/>
        <v>46179</v>
      </c>
      <c r="H349" s="7"/>
      <c r="I349" s="7"/>
    </row>
    <row r="350" spans="2:9" x14ac:dyDescent="0.25">
      <c r="B350" s="41"/>
      <c r="C350" s="47"/>
      <c r="D350" s="63"/>
      <c r="E350" s="48"/>
      <c r="F350" s="48"/>
      <c r="G350" s="49">
        <f t="shared" ca="1" si="5"/>
        <v>46180</v>
      </c>
      <c r="H350" s="7"/>
      <c r="I350" s="7"/>
    </row>
    <row r="351" spans="2:9" x14ac:dyDescent="0.25">
      <c r="B351" s="41"/>
      <c r="C351" s="47"/>
      <c r="D351" s="63"/>
      <c r="E351" s="48"/>
      <c r="F351" s="48"/>
      <c r="G351" s="49">
        <f t="shared" ca="1" si="5"/>
        <v>46181</v>
      </c>
      <c r="H351" s="7"/>
      <c r="I351" s="7"/>
    </row>
    <row r="352" spans="2:9" x14ac:dyDescent="0.25">
      <c r="B352" s="41"/>
      <c r="C352" s="47"/>
      <c r="D352" s="63"/>
      <c r="E352" s="48"/>
      <c r="F352" s="48"/>
      <c r="G352" s="49">
        <f t="shared" ca="1" si="5"/>
        <v>46182</v>
      </c>
      <c r="H352" s="7"/>
      <c r="I352" s="7"/>
    </row>
    <row r="353" spans="2:9" x14ac:dyDescent="0.25">
      <c r="B353" s="41"/>
      <c r="C353" s="47"/>
      <c r="D353" s="63"/>
      <c r="E353" s="48"/>
      <c r="F353" s="48"/>
      <c r="G353" s="49">
        <f t="shared" ca="1" si="5"/>
        <v>46183</v>
      </c>
      <c r="H353" s="7"/>
      <c r="I353" s="7"/>
    </row>
    <row r="354" spans="2:9" x14ac:dyDescent="0.25">
      <c r="B354" s="41"/>
      <c r="C354" s="47"/>
      <c r="D354" s="63"/>
      <c r="E354" s="48"/>
      <c r="F354" s="48"/>
      <c r="G354" s="49">
        <f t="shared" ca="1" si="5"/>
        <v>46184</v>
      </c>
      <c r="H354" s="7"/>
      <c r="I354" s="7"/>
    </row>
    <row r="355" spans="2:9" x14ac:dyDescent="0.25">
      <c r="B355" s="41"/>
      <c r="C355" s="47"/>
      <c r="D355" s="63"/>
      <c r="E355" s="48"/>
      <c r="F355" s="48"/>
      <c r="G355" s="49">
        <f t="shared" ca="1" si="5"/>
        <v>46185</v>
      </c>
      <c r="H355" s="7"/>
      <c r="I355" s="7"/>
    </row>
    <row r="356" spans="2:9" x14ac:dyDescent="0.25">
      <c r="B356" s="41"/>
      <c r="C356" s="47"/>
      <c r="D356" s="63"/>
      <c r="E356" s="48"/>
      <c r="F356" s="48"/>
      <c r="G356" s="49">
        <f t="shared" ca="1" si="5"/>
        <v>46186</v>
      </c>
      <c r="H356" s="7"/>
      <c r="I356" s="7"/>
    </row>
    <row r="357" spans="2:9" x14ac:dyDescent="0.25">
      <c r="B357" s="41"/>
      <c r="C357" s="47"/>
      <c r="D357" s="63"/>
      <c r="E357" s="48"/>
      <c r="F357" s="48"/>
      <c r="G357" s="49">
        <f t="shared" ca="1" si="5"/>
        <v>46187</v>
      </c>
      <c r="H357" s="7"/>
      <c r="I357" s="7"/>
    </row>
    <row r="358" spans="2:9" x14ac:dyDescent="0.25">
      <c r="B358" s="41"/>
      <c r="C358" s="47"/>
      <c r="D358" s="63"/>
      <c r="E358" s="48"/>
      <c r="F358" s="48"/>
      <c r="G358" s="49">
        <f t="shared" ca="1" si="5"/>
        <v>46188</v>
      </c>
      <c r="H358" s="7"/>
      <c r="I358" s="7"/>
    </row>
    <row r="359" spans="2:9" x14ac:dyDescent="0.25">
      <c r="B359" s="41"/>
      <c r="C359" s="47"/>
      <c r="D359" s="63"/>
      <c r="E359" s="48"/>
      <c r="F359" s="48"/>
      <c r="G359" s="49">
        <f t="shared" ca="1" si="5"/>
        <v>46189</v>
      </c>
      <c r="H359" s="7"/>
      <c r="I359" s="7"/>
    </row>
    <row r="360" spans="2:9" x14ac:dyDescent="0.25">
      <c r="B360" s="41"/>
      <c r="C360" s="47"/>
      <c r="D360" s="63"/>
      <c r="E360" s="48"/>
      <c r="F360" s="48"/>
      <c r="G360" s="49">
        <f t="shared" ca="1" si="5"/>
        <v>46190</v>
      </c>
      <c r="H360" s="7"/>
      <c r="I360" s="7"/>
    </row>
    <row r="361" spans="2:9" x14ac:dyDescent="0.25">
      <c r="B361" s="41"/>
      <c r="C361" s="47"/>
      <c r="D361" s="63"/>
      <c r="E361" s="48"/>
      <c r="F361" s="48"/>
      <c r="G361" s="49">
        <f t="shared" ca="1" si="5"/>
        <v>46191</v>
      </c>
      <c r="H361" s="7"/>
      <c r="I361" s="7"/>
    </row>
    <row r="362" spans="2:9" x14ac:dyDescent="0.25">
      <c r="B362" s="41"/>
      <c r="C362" s="47"/>
      <c r="D362" s="63"/>
      <c r="E362" s="48"/>
      <c r="F362" s="48"/>
      <c r="G362" s="49">
        <f t="shared" ca="1" si="5"/>
        <v>46192</v>
      </c>
      <c r="H362" s="7"/>
      <c r="I362" s="7"/>
    </row>
    <row r="363" spans="2:9" x14ac:dyDescent="0.25">
      <c r="B363" s="41"/>
      <c r="C363" s="47"/>
      <c r="D363" s="63"/>
      <c r="E363" s="48"/>
      <c r="F363" s="48"/>
      <c r="G363" s="49">
        <f t="shared" ca="1" si="5"/>
        <v>46193</v>
      </c>
      <c r="H363" s="7"/>
      <c r="I363" s="7"/>
    </row>
    <row r="364" spans="2:9" x14ac:dyDescent="0.25">
      <c r="B364" s="41"/>
      <c r="C364" s="47"/>
      <c r="D364" s="63"/>
      <c r="E364" s="48"/>
      <c r="F364" s="48"/>
      <c r="G364" s="49">
        <f t="shared" ca="1" si="5"/>
        <v>46194</v>
      </c>
      <c r="H364" s="7"/>
      <c r="I364" s="7"/>
    </row>
    <row r="365" spans="2:9" x14ac:dyDescent="0.25">
      <c r="B365" s="41"/>
      <c r="C365" s="47"/>
      <c r="D365" s="63"/>
      <c r="E365" s="48"/>
      <c r="F365" s="48"/>
      <c r="G365" s="49">
        <f t="shared" ca="1" si="5"/>
        <v>46195</v>
      </c>
      <c r="H365" s="7"/>
      <c r="I365" s="7"/>
    </row>
    <row r="366" spans="2:9" x14ac:dyDescent="0.25">
      <c r="B366" s="41"/>
      <c r="C366" s="47"/>
      <c r="D366" s="63"/>
      <c r="E366" s="48"/>
      <c r="F366" s="48"/>
      <c r="G366" s="49">
        <f t="shared" ca="1" si="5"/>
        <v>46196</v>
      </c>
      <c r="H366" s="7"/>
      <c r="I366" s="7"/>
    </row>
    <row r="367" spans="2:9" x14ac:dyDescent="0.25">
      <c r="B367" s="41"/>
      <c r="C367" s="47"/>
      <c r="D367" s="63"/>
      <c r="E367" s="48"/>
      <c r="F367" s="48"/>
      <c r="G367" s="49">
        <f t="shared" ca="1" si="5"/>
        <v>46197</v>
      </c>
      <c r="H367" s="7"/>
      <c r="I367" s="7"/>
    </row>
    <row r="368" spans="2:9" x14ac:dyDescent="0.25">
      <c r="B368" s="41"/>
      <c r="C368" s="47"/>
      <c r="D368" s="63"/>
      <c r="E368" s="48"/>
      <c r="F368" s="48"/>
      <c r="G368" s="49">
        <f t="shared" ca="1" si="5"/>
        <v>46198</v>
      </c>
      <c r="H368" s="7"/>
      <c r="I368" s="7"/>
    </row>
    <row r="369" spans="2:9" x14ac:dyDescent="0.25">
      <c r="B369" s="41"/>
      <c r="C369" s="47"/>
      <c r="D369" s="63"/>
      <c r="E369" s="48"/>
      <c r="F369" s="48"/>
      <c r="G369" s="49">
        <f t="shared" ca="1" si="5"/>
        <v>46199</v>
      </c>
      <c r="H369" s="7"/>
      <c r="I369" s="7"/>
    </row>
    <row r="370" spans="2:9" x14ac:dyDescent="0.25">
      <c r="B370" s="41"/>
      <c r="C370" s="47"/>
      <c r="D370" s="63"/>
      <c r="E370" s="48"/>
      <c r="F370" s="48"/>
      <c r="G370" s="49">
        <f t="shared" ca="1" si="5"/>
        <v>46200</v>
      </c>
      <c r="H370" s="7"/>
      <c r="I370" s="7"/>
    </row>
    <row r="371" spans="2:9" x14ac:dyDescent="0.25">
      <c r="B371" s="41"/>
      <c r="C371" s="47"/>
      <c r="D371" s="63"/>
      <c r="E371" s="48"/>
      <c r="F371" s="48"/>
      <c r="G371" s="49">
        <f t="shared" ca="1" si="5"/>
        <v>46201</v>
      </c>
      <c r="H371" s="7"/>
      <c r="I371" s="7"/>
    </row>
    <row r="372" spans="2:9" x14ac:dyDescent="0.25">
      <c r="B372" s="41"/>
      <c r="C372" s="47"/>
      <c r="D372" s="63"/>
      <c r="E372" s="48"/>
      <c r="F372" s="48"/>
      <c r="G372" s="49">
        <f t="shared" ca="1" si="5"/>
        <v>46202</v>
      </c>
      <c r="H372" s="7"/>
      <c r="I372" s="7"/>
    </row>
    <row r="373" spans="2:9" x14ac:dyDescent="0.25">
      <c r="B373" s="41"/>
      <c r="C373" s="47"/>
      <c r="D373" s="63"/>
      <c r="E373" s="48"/>
      <c r="F373" s="48"/>
      <c r="G373" s="49">
        <f t="shared" ca="1" si="5"/>
        <v>46203</v>
      </c>
      <c r="H373" s="7"/>
      <c r="I373" s="7"/>
    </row>
    <row r="374" spans="2:9" x14ac:dyDescent="0.25">
      <c r="B374" s="41"/>
      <c r="C374" s="42"/>
      <c r="D374" s="63"/>
      <c r="G374" s="44"/>
      <c r="H374" s="7"/>
      <c r="I374" s="7"/>
    </row>
    <row r="375" spans="2:9" x14ac:dyDescent="0.25">
      <c r="B375" s="41"/>
      <c r="C375" s="42"/>
      <c r="D375" s="63"/>
      <c r="G375" s="44"/>
      <c r="H375" s="7"/>
      <c r="I375" s="7"/>
    </row>
  </sheetData>
  <phoneticPr fontId="4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E44"/>
  <sheetViews>
    <sheetView topLeftCell="A5" workbookViewId="0">
      <selection activeCell="E5" sqref="E5"/>
    </sheetView>
  </sheetViews>
  <sheetFormatPr baseColWidth="10" defaultRowHeight="13.2" x14ac:dyDescent="0.25"/>
  <cols>
    <col min="3" max="3" width="17.109375" customWidth="1"/>
    <col min="4" max="4" width="26.6640625" style="72" bestFit="1" customWidth="1"/>
    <col min="5" max="5" width="16.88671875" bestFit="1" customWidth="1"/>
    <col min="6" max="6" width="14.44140625" bestFit="1" customWidth="1"/>
  </cols>
  <sheetData>
    <row r="5" spans="3:5" x14ac:dyDescent="0.25">
      <c r="C5" s="77"/>
      <c r="D5" s="75" t="s">
        <v>136</v>
      </c>
      <c r="E5" s="75" t="s">
        <v>137</v>
      </c>
    </row>
    <row r="6" spans="3:5" x14ac:dyDescent="0.25">
      <c r="C6" s="73"/>
      <c r="D6" s="74" t="s">
        <v>112</v>
      </c>
      <c r="E6" s="73" t="s">
        <v>160</v>
      </c>
    </row>
    <row r="7" spans="3:5" x14ac:dyDescent="0.25">
      <c r="C7" s="73"/>
      <c r="D7" s="74" t="s">
        <v>113</v>
      </c>
      <c r="E7" s="73" t="s">
        <v>161</v>
      </c>
    </row>
    <row r="8" spans="3:5" x14ac:dyDescent="0.25">
      <c r="D8" s="74" t="s">
        <v>114</v>
      </c>
      <c r="E8" s="73" t="s">
        <v>159</v>
      </c>
    </row>
    <row r="9" spans="3:5" x14ac:dyDescent="0.25">
      <c r="D9" s="74" t="s">
        <v>115</v>
      </c>
    </row>
    <row r="10" spans="3:5" x14ac:dyDescent="0.25">
      <c r="D10" s="74" t="s">
        <v>116</v>
      </c>
    </row>
    <row r="11" spans="3:5" x14ac:dyDescent="0.25">
      <c r="D11" s="74" t="s">
        <v>117</v>
      </c>
      <c r="E11" s="48"/>
    </row>
    <row r="12" spans="3:5" x14ac:dyDescent="0.25">
      <c r="D12" s="74" t="s">
        <v>118</v>
      </c>
    </row>
    <row r="13" spans="3:5" x14ac:dyDescent="0.25">
      <c r="D13" s="74" t="s">
        <v>119</v>
      </c>
      <c r="E13" s="47"/>
    </row>
    <row r="14" spans="3:5" x14ac:dyDescent="0.25">
      <c r="D14" s="74" t="s">
        <v>120</v>
      </c>
    </row>
    <row r="15" spans="3:5" x14ac:dyDescent="0.25">
      <c r="D15" s="74" t="s">
        <v>121</v>
      </c>
    </row>
    <row r="16" spans="3:5" x14ac:dyDescent="0.25">
      <c r="D16" s="74" t="s">
        <v>122</v>
      </c>
    </row>
    <row r="17" spans="4:4" x14ac:dyDescent="0.25">
      <c r="D17" s="74" t="s">
        <v>123</v>
      </c>
    </row>
    <row r="18" spans="4:4" x14ac:dyDescent="0.25">
      <c r="D18" s="74" t="s">
        <v>124</v>
      </c>
    </row>
    <row r="19" spans="4:4" x14ac:dyDescent="0.25">
      <c r="D19" s="74" t="s">
        <v>126</v>
      </c>
    </row>
    <row r="20" spans="4:4" x14ac:dyDescent="0.25">
      <c r="D20" s="74" t="s">
        <v>104</v>
      </c>
    </row>
    <row r="21" spans="4:4" x14ac:dyDescent="0.25">
      <c r="D21" s="74" t="s">
        <v>105</v>
      </c>
    </row>
    <row r="22" spans="4:4" x14ac:dyDescent="0.25">
      <c r="D22" s="74" t="s">
        <v>125</v>
      </c>
    </row>
    <row r="23" spans="4:4" x14ac:dyDescent="0.25">
      <c r="D23" s="74" t="s">
        <v>127</v>
      </c>
    </row>
    <row r="24" spans="4:4" x14ac:dyDescent="0.25">
      <c r="D24" s="74" t="s">
        <v>128</v>
      </c>
    </row>
    <row r="25" spans="4:4" x14ac:dyDescent="0.25">
      <c r="D25" s="74" t="s">
        <v>106</v>
      </c>
    </row>
    <row r="26" spans="4:4" x14ac:dyDescent="0.25">
      <c r="D26" s="74" t="s">
        <v>108</v>
      </c>
    </row>
    <row r="27" spans="4:4" x14ac:dyDescent="0.25">
      <c r="D27" s="74" t="s">
        <v>107</v>
      </c>
    </row>
    <row r="28" spans="4:4" x14ac:dyDescent="0.25">
      <c r="D28" s="74" t="s">
        <v>129</v>
      </c>
    </row>
    <row r="29" spans="4:4" x14ac:dyDescent="0.25">
      <c r="D29" s="74" t="s">
        <v>109</v>
      </c>
    </row>
    <row r="30" spans="4:4" x14ac:dyDescent="0.25">
      <c r="D30" s="74" t="s">
        <v>130</v>
      </c>
    </row>
    <row r="43" spans="3:3" x14ac:dyDescent="0.25">
      <c r="C43" s="47"/>
    </row>
    <row r="44" spans="3:3" x14ac:dyDescent="0.25">
      <c r="C44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DO2025</vt:lpstr>
      <vt:lpstr>Listes</vt:lpstr>
      <vt:lpstr>DISCIPLINE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Delphine Gasnier</dc:creator>
  <cp:lastModifiedBy>Manu Legros</cp:lastModifiedBy>
  <cp:lastPrinted>2024-09-19T12:10:37Z</cp:lastPrinted>
  <dcterms:created xsi:type="dcterms:W3CDTF">2023-02-15T10:13:48Z</dcterms:created>
  <dcterms:modified xsi:type="dcterms:W3CDTF">2025-06-27T07:41:31Z</dcterms:modified>
</cp:coreProperties>
</file>