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G:\Organisation Courses Club\9- Buxerolles Nocturne\2024\"/>
    </mc:Choice>
  </mc:AlternateContent>
  <xr:revisionPtr revIDLastSave="0" documentId="13_ncr:1_{722497B0-0D4B-43FF-9025-F79E1C45E23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O2023" sheetId="2" r:id="rId1"/>
    <sheet name="Listes" sheetId="5" state="hidden" r:id="rId2"/>
  </sheets>
  <definedNames>
    <definedName name="_xlnm._FilterDatabase" localSheetId="0" hidden="1">'DO2023'!$B$1:$E$7</definedName>
    <definedName name="Liste">#REF!</definedName>
  </definedNames>
  <calcPr calcId="191029"/>
</workbook>
</file>

<file path=xl/calcChain.xml><?xml version="1.0" encoding="utf-8"?>
<calcChain xmlns="http://schemas.openxmlformats.org/spreadsheetml/2006/main">
  <c r="F5" i="5" l="1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F94" i="5" s="1"/>
  <c r="F95" i="5" s="1"/>
  <c r="F96" i="5" s="1"/>
  <c r="F97" i="5" s="1"/>
  <c r="F98" i="5" s="1"/>
  <c r="F99" i="5" s="1"/>
  <c r="F100" i="5" s="1"/>
  <c r="F101" i="5" s="1"/>
  <c r="F102" i="5" s="1"/>
  <c r="F103" i="5" s="1"/>
  <c r="F104" i="5" s="1"/>
  <c r="F105" i="5" s="1"/>
  <c r="F106" i="5" s="1"/>
  <c r="F107" i="5" s="1"/>
  <c r="F108" i="5" s="1"/>
  <c r="F109" i="5" s="1"/>
  <c r="F110" i="5" s="1"/>
  <c r="F111" i="5" s="1"/>
  <c r="F112" i="5" s="1"/>
  <c r="F113" i="5" s="1"/>
  <c r="F114" i="5" s="1"/>
  <c r="F115" i="5" s="1"/>
  <c r="F116" i="5" s="1"/>
  <c r="F117" i="5" s="1"/>
  <c r="F118" i="5" s="1"/>
  <c r="F119" i="5" s="1"/>
  <c r="F120" i="5" s="1"/>
  <c r="F121" i="5" s="1"/>
  <c r="F122" i="5" s="1"/>
  <c r="F123" i="5" s="1"/>
  <c r="F124" i="5" s="1"/>
  <c r="F125" i="5" s="1"/>
  <c r="F126" i="5" s="1"/>
  <c r="F127" i="5" s="1"/>
  <c r="F128" i="5" s="1"/>
  <c r="F129" i="5" s="1"/>
  <c r="F130" i="5" s="1"/>
  <c r="F131" i="5" s="1"/>
  <c r="F132" i="5" s="1"/>
  <c r="F133" i="5" s="1"/>
  <c r="F134" i="5" s="1"/>
  <c r="F135" i="5" s="1"/>
  <c r="F136" i="5" s="1"/>
  <c r="F137" i="5" s="1"/>
  <c r="F138" i="5" s="1"/>
  <c r="F139" i="5" s="1"/>
  <c r="F140" i="5" s="1"/>
  <c r="F141" i="5" s="1"/>
  <c r="F142" i="5" s="1"/>
  <c r="F143" i="5" s="1"/>
  <c r="F144" i="5" s="1"/>
  <c r="F145" i="5" s="1"/>
  <c r="F146" i="5" s="1"/>
  <c r="F147" i="5" s="1"/>
  <c r="F148" i="5" s="1"/>
  <c r="F149" i="5" s="1"/>
  <c r="F150" i="5" s="1"/>
  <c r="F151" i="5" s="1"/>
  <c r="F152" i="5" s="1"/>
  <c r="F153" i="5" s="1"/>
  <c r="F154" i="5" s="1"/>
  <c r="F155" i="5" s="1"/>
  <c r="F156" i="5" s="1"/>
  <c r="F157" i="5" s="1"/>
  <c r="F158" i="5" s="1"/>
  <c r="F159" i="5" s="1"/>
  <c r="F160" i="5" s="1"/>
  <c r="F161" i="5" s="1"/>
  <c r="F162" i="5" s="1"/>
  <c r="F163" i="5" s="1"/>
  <c r="F164" i="5" s="1"/>
  <c r="F165" i="5" s="1"/>
  <c r="F166" i="5" s="1"/>
  <c r="F167" i="5" s="1"/>
  <c r="F168" i="5" s="1"/>
  <c r="F169" i="5" s="1"/>
  <c r="F170" i="5" s="1"/>
  <c r="F171" i="5" s="1"/>
  <c r="F172" i="5" s="1"/>
  <c r="F173" i="5" s="1"/>
  <c r="F174" i="5" s="1"/>
  <c r="F175" i="5" s="1"/>
  <c r="F176" i="5" s="1"/>
  <c r="F177" i="5" s="1"/>
  <c r="F178" i="5" s="1"/>
  <c r="F179" i="5" s="1"/>
  <c r="F180" i="5" s="1"/>
  <c r="F181" i="5" s="1"/>
  <c r="F182" i="5" s="1"/>
  <c r="F183" i="5" s="1"/>
  <c r="F184" i="5" s="1"/>
  <c r="F185" i="5" s="1"/>
  <c r="F186" i="5" s="1"/>
  <c r="F187" i="5" s="1"/>
  <c r="F188" i="5" s="1"/>
  <c r="F189" i="5" s="1"/>
  <c r="F190" i="5" s="1"/>
  <c r="F191" i="5" s="1"/>
  <c r="F192" i="5" s="1"/>
  <c r="F193" i="5" s="1"/>
  <c r="F194" i="5" s="1"/>
  <c r="F195" i="5" s="1"/>
  <c r="F196" i="5" s="1"/>
  <c r="F197" i="5" s="1"/>
  <c r="F198" i="5" s="1"/>
  <c r="F199" i="5" s="1"/>
  <c r="F200" i="5" s="1"/>
  <c r="F201" i="5" s="1"/>
  <c r="F202" i="5" s="1"/>
  <c r="F203" i="5" s="1"/>
  <c r="F204" i="5" s="1"/>
  <c r="F205" i="5" s="1"/>
  <c r="F206" i="5" s="1"/>
  <c r="F207" i="5" s="1"/>
  <c r="F208" i="5" s="1"/>
  <c r="F209" i="5" s="1"/>
  <c r="F210" i="5" s="1"/>
  <c r="F211" i="5" s="1"/>
  <c r="F212" i="5" s="1"/>
  <c r="F213" i="5" s="1"/>
  <c r="F214" i="5" s="1"/>
  <c r="F215" i="5" s="1"/>
  <c r="F216" i="5" s="1"/>
  <c r="F217" i="5" s="1"/>
  <c r="F218" i="5" s="1"/>
  <c r="F219" i="5" s="1"/>
  <c r="F220" i="5" s="1"/>
  <c r="F221" i="5" s="1"/>
  <c r="F222" i="5" s="1"/>
  <c r="F223" i="5" s="1"/>
  <c r="F224" i="5" s="1"/>
  <c r="F225" i="5" s="1"/>
  <c r="F226" i="5" s="1"/>
  <c r="F227" i="5" s="1"/>
  <c r="F228" i="5" s="1"/>
  <c r="F229" i="5" s="1"/>
  <c r="F230" i="5" s="1"/>
  <c r="F231" i="5" s="1"/>
  <c r="F232" i="5" s="1"/>
  <c r="F233" i="5" s="1"/>
  <c r="F234" i="5" s="1"/>
  <c r="F235" i="5" s="1"/>
  <c r="F236" i="5" s="1"/>
  <c r="F237" i="5" s="1"/>
  <c r="F238" i="5" s="1"/>
  <c r="F239" i="5" s="1"/>
  <c r="F240" i="5" s="1"/>
  <c r="F241" i="5" s="1"/>
  <c r="F242" i="5" s="1"/>
  <c r="F243" i="5" s="1"/>
  <c r="F244" i="5" s="1"/>
  <c r="F245" i="5" s="1"/>
  <c r="F246" i="5" s="1"/>
  <c r="F247" i="5" s="1"/>
  <c r="F248" i="5" s="1"/>
  <c r="F249" i="5" s="1"/>
  <c r="F250" i="5" s="1"/>
  <c r="F251" i="5" s="1"/>
  <c r="F252" i="5" s="1"/>
  <c r="F253" i="5" s="1"/>
  <c r="F254" i="5" s="1"/>
  <c r="F255" i="5" s="1"/>
  <c r="F256" i="5" s="1"/>
  <c r="F257" i="5" s="1"/>
  <c r="F258" i="5" s="1"/>
  <c r="F259" i="5" s="1"/>
  <c r="F260" i="5" s="1"/>
  <c r="F261" i="5" s="1"/>
  <c r="F262" i="5" s="1"/>
  <c r="F263" i="5" s="1"/>
  <c r="F264" i="5" s="1"/>
  <c r="F265" i="5" s="1"/>
  <c r="F266" i="5" s="1"/>
  <c r="F267" i="5" s="1"/>
  <c r="F268" i="5" s="1"/>
  <c r="F269" i="5" s="1"/>
  <c r="F270" i="5" s="1"/>
  <c r="F271" i="5" s="1"/>
  <c r="F272" i="5" s="1"/>
  <c r="F273" i="5" s="1"/>
  <c r="F274" i="5" s="1"/>
  <c r="F275" i="5" s="1"/>
  <c r="F276" i="5" s="1"/>
  <c r="F277" i="5" s="1"/>
  <c r="F278" i="5" s="1"/>
  <c r="F279" i="5" s="1"/>
  <c r="F280" i="5" s="1"/>
  <c r="F281" i="5" s="1"/>
  <c r="F282" i="5" s="1"/>
  <c r="F283" i="5" s="1"/>
  <c r="F284" i="5" s="1"/>
  <c r="F285" i="5" s="1"/>
  <c r="F286" i="5" s="1"/>
  <c r="F287" i="5" s="1"/>
  <c r="F288" i="5" s="1"/>
  <c r="F289" i="5" s="1"/>
  <c r="F290" i="5" s="1"/>
  <c r="F291" i="5" s="1"/>
  <c r="F292" i="5" s="1"/>
  <c r="F293" i="5" s="1"/>
  <c r="F294" i="5" s="1"/>
  <c r="F295" i="5" s="1"/>
  <c r="F296" i="5" s="1"/>
  <c r="F297" i="5" s="1"/>
  <c r="F298" i="5" s="1"/>
  <c r="F299" i="5" s="1"/>
  <c r="F300" i="5" s="1"/>
  <c r="F301" i="5" s="1"/>
  <c r="F302" i="5" s="1"/>
  <c r="F303" i="5" s="1"/>
  <c r="F304" i="5" s="1"/>
  <c r="F305" i="5" s="1"/>
  <c r="F306" i="5" s="1"/>
  <c r="F307" i="5" s="1"/>
  <c r="F308" i="5" s="1"/>
  <c r="F309" i="5" s="1"/>
  <c r="F310" i="5" s="1"/>
  <c r="F311" i="5" s="1"/>
  <c r="F312" i="5" s="1"/>
  <c r="F313" i="5" s="1"/>
  <c r="F314" i="5" s="1"/>
  <c r="F315" i="5" s="1"/>
  <c r="F316" i="5" s="1"/>
  <c r="F317" i="5" s="1"/>
  <c r="F318" i="5" s="1"/>
  <c r="F319" i="5" s="1"/>
  <c r="F320" i="5" s="1"/>
  <c r="F321" i="5" s="1"/>
  <c r="F322" i="5" s="1"/>
  <c r="F323" i="5" s="1"/>
  <c r="F324" i="5" s="1"/>
  <c r="F325" i="5" s="1"/>
  <c r="F326" i="5" s="1"/>
  <c r="F327" i="5" s="1"/>
  <c r="F328" i="5" s="1"/>
  <c r="F329" i="5" s="1"/>
  <c r="F330" i="5" s="1"/>
  <c r="F331" i="5" s="1"/>
  <c r="F332" i="5" s="1"/>
  <c r="F333" i="5" s="1"/>
  <c r="F334" i="5" s="1"/>
  <c r="F335" i="5" s="1"/>
  <c r="F336" i="5" s="1"/>
  <c r="F337" i="5" s="1"/>
  <c r="F338" i="5" s="1"/>
  <c r="F339" i="5" s="1"/>
  <c r="F340" i="5" s="1"/>
  <c r="F341" i="5" s="1"/>
  <c r="F342" i="5" s="1"/>
  <c r="F343" i="5" s="1"/>
  <c r="F344" i="5" s="1"/>
  <c r="F345" i="5" s="1"/>
  <c r="F346" i="5" s="1"/>
  <c r="F347" i="5" s="1"/>
  <c r="F348" i="5" s="1"/>
  <c r="F349" i="5" s="1"/>
  <c r="F350" i="5" s="1"/>
  <c r="F351" i="5" s="1"/>
  <c r="F352" i="5" s="1"/>
  <c r="F353" i="5" s="1"/>
  <c r="F354" i="5" s="1"/>
  <c r="F355" i="5" s="1"/>
  <c r="F356" i="5" s="1"/>
  <c r="F357" i="5" s="1"/>
  <c r="F358" i="5" s="1"/>
  <c r="F359" i="5" s="1"/>
  <c r="F360" i="5" s="1"/>
  <c r="F361" i="5" s="1"/>
  <c r="F362" i="5" s="1"/>
  <c r="F363" i="5" s="1"/>
  <c r="F364" i="5" s="1"/>
  <c r="F365" i="5" s="1"/>
  <c r="F366" i="5" s="1"/>
  <c r="F367" i="5" s="1"/>
  <c r="F368" i="5" s="1"/>
  <c r="F369" i="5" s="1"/>
  <c r="F370" i="5" s="1"/>
  <c r="F371" i="5" s="1"/>
  <c r="F372" i="5" s="1"/>
  <c r="F373" i="5" s="1"/>
  <c r="BB121" i="2"/>
  <c r="AJ121" i="2"/>
  <c r="BB120" i="2"/>
  <c r="AJ120" i="2"/>
  <c r="AJ119" i="2"/>
  <c r="AJ118" i="2"/>
  <c r="BJ117" i="2"/>
  <c r="BB117" i="2"/>
  <c r="AJ117" i="2"/>
  <c r="BJ116" i="2"/>
  <c r="BB116" i="2"/>
  <c r="AJ116" i="2"/>
  <c r="BR112" i="2"/>
  <c r="BJ112" i="2"/>
  <c r="BB112" i="2"/>
  <c r="AJ112" i="2"/>
  <c r="BJ111" i="2"/>
  <c r="BB111" i="2"/>
  <c r="AJ111" i="2"/>
  <c r="BR108" i="2"/>
  <c r="BJ108" i="2"/>
  <c r="BB108" i="2"/>
  <c r="AJ108" i="2"/>
  <c r="X108" i="2"/>
  <c r="BR107" i="2"/>
  <c r="BJ107" i="2"/>
  <c r="BB107" i="2"/>
  <c r="AJ107" i="2"/>
  <c r="X107" i="2"/>
  <c r="BR106" i="2"/>
  <c r="BJ106" i="2"/>
  <c r="BB106" i="2"/>
  <c r="AJ106" i="2"/>
  <c r="X106" i="2"/>
  <c r="BR105" i="2"/>
  <c r="BJ105" i="2"/>
  <c r="BB105" i="2"/>
  <c r="AJ105" i="2"/>
  <c r="X105" i="2"/>
  <c r="BR104" i="2"/>
  <c r="BJ104" i="2"/>
  <c r="BB104" i="2"/>
  <c r="AJ104" i="2"/>
  <c r="X104" i="2"/>
  <c r="BR103" i="2"/>
  <c r="BJ103" i="2"/>
  <c r="BB103" i="2"/>
  <c r="AJ103" i="2"/>
  <c r="X103" i="2"/>
  <c r="BR102" i="2"/>
  <c r="BJ102" i="2"/>
  <c r="BB102" i="2"/>
  <c r="AJ102" i="2"/>
  <c r="BJ101" i="2"/>
  <c r="BB101" i="2"/>
  <c r="AS101" i="2"/>
  <c r="AJ101" i="2"/>
  <c r="BJ99" i="2"/>
  <c r="AS99" i="2"/>
  <c r="AJ99" i="2"/>
  <c r="BJ98" i="2"/>
  <c r="AS98" i="2"/>
  <c r="AJ98" i="2"/>
  <c r="BJ97" i="2"/>
  <c r="BB97" i="2"/>
  <c r="BJ96" i="2"/>
  <c r="BB96" i="2"/>
  <c r="AJ95" i="2"/>
  <c r="CB95" i="2" s="1"/>
  <c r="AJ94" i="2"/>
  <c r="CB94" i="2" s="1"/>
  <c r="AJ93" i="2"/>
  <c r="CB93" i="2" s="1"/>
  <c r="BB92" i="2"/>
  <c r="AJ92" i="2"/>
  <c r="AJ91" i="2"/>
  <c r="BB91" i="2" s="1"/>
  <c r="BJ91" i="2" s="1"/>
  <c r="BS39" i="2"/>
  <c r="AJ100" i="2" s="1"/>
  <c r="CB100" i="2" s="1"/>
  <c r="BI33" i="2"/>
  <c r="AJ97" i="2" s="1"/>
  <c r="BI31" i="2"/>
  <c r="AJ96" i="2" s="1"/>
  <c r="CB105" i="2" l="1"/>
  <c r="CB96" i="2"/>
  <c r="CB102" i="2"/>
  <c r="CB106" i="2"/>
  <c r="BJ92" i="2"/>
  <c r="CB92" i="2" s="1"/>
  <c r="CB103" i="2"/>
  <c r="CB107" i="2"/>
  <c r="CB116" i="2"/>
  <c r="CB98" i="2"/>
  <c r="CB104" i="2"/>
  <c r="CB108" i="2"/>
  <c r="CB111" i="2"/>
  <c r="AZ120" i="2"/>
  <c r="CB120" i="2" s="1"/>
  <c r="DS102" i="2" l="1"/>
  <c r="CF96" i="2"/>
  <c r="C127" i="2" l="1"/>
</calcChain>
</file>

<file path=xl/sharedStrings.xml><?xml version="1.0" encoding="utf-8"?>
<sst xmlns="http://schemas.openxmlformats.org/spreadsheetml/2006/main" count="252" uniqueCount="183">
  <si>
    <t>DETAIL D'ORGANISATION</t>
  </si>
  <si>
    <t>Cadre réservé au Comité Régional</t>
  </si>
  <si>
    <t>N° épreuve:</t>
  </si>
  <si>
    <t>Comité Régional Nouvelle-Aquitaine de Cyclisme</t>
  </si>
  <si>
    <t>Code :</t>
  </si>
  <si>
    <t>05 56 47 38 99 - contact@nouvelleaquitaine-cyclisme.fr</t>
  </si>
  <si>
    <t>Insertion :</t>
  </si>
  <si>
    <t>www.nouvelleaquitaine-cyclisme.fr</t>
  </si>
  <si>
    <t>Date récep :</t>
  </si>
  <si>
    <t>INFOS GENERALES</t>
  </si>
  <si>
    <r>
      <rPr>
        <b/>
        <sz val="10"/>
        <color theme="1"/>
        <rFont val="Arial"/>
      </rPr>
      <t>LIEU</t>
    </r>
    <r>
      <rPr>
        <sz val="10"/>
        <color theme="1"/>
        <rFont val="Arial"/>
      </rPr>
      <t> :</t>
    </r>
  </si>
  <si>
    <t>NOM DE L'EPREUVE :</t>
  </si>
  <si>
    <t xml:space="preserve">CLUB ORGANISATEUR : </t>
  </si>
  <si>
    <r>
      <rPr>
        <b/>
        <sz val="10"/>
        <color theme="1"/>
        <rFont val="Arial"/>
      </rPr>
      <t>DATE</t>
    </r>
    <r>
      <rPr>
        <sz val="10"/>
        <color theme="1"/>
        <rFont val="Arial"/>
      </rPr>
      <t> :</t>
    </r>
  </si>
  <si>
    <t>Catégorie :</t>
  </si>
  <si>
    <t>Sauf / Précisions</t>
  </si>
  <si>
    <t>Engagements :</t>
  </si>
  <si>
    <t>Internet</t>
  </si>
  <si>
    <t>X</t>
  </si>
  <si>
    <t>Autre</t>
  </si>
  <si>
    <t>, Précisez:</t>
  </si>
  <si>
    <t>MONTANT DES ENGAGEMENTS :</t>
  </si>
  <si>
    <t>Licenciés</t>
  </si>
  <si>
    <t>Non Licenciés</t>
  </si>
  <si>
    <t>CIRCUIT</t>
  </si>
  <si>
    <t>ITINERAIRE :</t>
  </si>
  <si>
    <t>Distance</t>
  </si>
  <si>
    <t>Longueur circuit</t>
  </si>
  <si>
    <t>km</t>
  </si>
  <si>
    <t>Nb de tours</t>
  </si>
  <si>
    <t>Distance totale</t>
  </si>
  <si>
    <t>ou</t>
  </si>
  <si>
    <t>Durée</t>
  </si>
  <si>
    <t>+</t>
  </si>
  <si>
    <t>trs</t>
  </si>
  <si>
    <t>Avec 2
circuits</t>
  </si>
  <si>
    <t xml:space="preserve">      Longueur 1er circuit</t>
  </si>
  <si>
    <t>Nb de tours 1er circuit</t>
  </si>
  <si>
    <t>Distance
Totale</t>
  </si>
  <si>
    <t xml:space="preserve">     Longueur 2e circuit </t>
  </si>
  <si>
    <t xml:space="preserve">Nb de tours 2e circuit </t>
  </si>
  <si>
    <t>HORAIRES / LIEU</t>
  </si>
  <si>
    <t>Doss :</t>
  </si>
  <si>
    <t>Lieu :</t>
  </si>
  <si>
    <t>Heure :</t>
  </si>
  <si>
    <t>Départ :</t>
  </si>
  <si>
    <t>Lieu précis de l’arrivée :</t>
  </si>
  <si>
    <t>Lieu précis du contrôle anti-dopage :</t>
  </si>
  <si>
    <t>PRIX</t>
  </si>
  <si>
    <r>
      <rPr>
        <b/>
        <sz val="10"/>
        <color theme="1"/>
        <rFont val="Arial"/>
      </rPr>
      <t>GRILLE DE PRIX</t>
    </r>
    <r>
      <rPr>
        <sz val="10"/>
        <color theme="1"/>
        <rFont val="Arial"/>
      </rPr>
      <t> :</t>
    </r>
  </si>
  <si>
    <r>
      <rPr>
        <sz val="9"/>
        <color theme="1"/>
        <rFont val="Arial"/>
      </rPr>
      <t>1</t>
    </r>
    <r>
      <rPr>
        <vertAlign val="superscript"/>
        <sz val="9"/>
        <color theme="1"/>
        <rFont val="Arial"/>
      </rPr>
      <t>er</t>
    </r>
    <r>
      <rPr>
        <sz val="9"/>
        <color theme="1"/>
        <rFont val="Arial"/>
      </rPr>
      <t xml:space="preserve"> :</t>
    </r>
  </si>
  <si>
    <r>
      <rPr>
        <sz val="9"/>
        <color theme="1"/>
        <rFont val="Arial"/>
      </rPr>
      <t>2</t>
    </r>
    <r>
      <rPr>
        <vertAlign val="superscript"/>
        <sz val="9"/>
        <color theme="1"/>
        <rFont val="Arial"/>
      </rPr>
      <t>e</t>
    </r>
    <r>
      <rPr>
        <sz val="9"/>
        <color theme="1"/>
        <rFont val="Arial"/>
      </rPr>
      <t xml:space="preserve"> :</t>
    </r>
  </si>
  <si>
    <r>
      <rPr>
        <sz val="9"/>
        <color theme="1"/>
        <rFont val="Arial"/>
      </rPr>
      <t>3</t>
    </r>
    <r>
      <rPr>
        <vertAlign val="superscript"/>
        <sz val="9"/>
        <color theme="1"/>
        <rFont val="Arial"/>
      </rPr>
      <t>e</t>
    </r>
    <r>
      <rPr>
        <sz val="9"/>
        <color theme="1"/>
        <rFont val="Arial"/>
      </rPr>
      <t xml:space="preserve"> :</t>
    </r>
  </si>
  <si>
    <t>Exemple :</t>
  </si>
  <si>
    <t>152/15</t>
  </si>
  <si>
    <t>25</t>
  </si>
  <si>
    <t>18</t>
  </si>
  <si>
    <t>17</t>
  </si>
  <si>
    <t>Prix 
spéciaux</t>
  </si>
  <si>
    <t>/</t>
  </si>
  <si>
    <t>PC Open</t>
  </si>
  <si>
    <t>34/5</t>
  </si>
  <si>
    <r>
      <rPr>
        <b/>
        <sz val="9"/>
        <color theme="1"/>
        <rFont val="Arial"/>
      </rPr>
      <t>1</t>
    </r>
    <r>
      <rPr>
        <b/>
        <vertAlign val="superscript"/>
        <sz val="9"/>
        <color theme="1"/>
        <rFont val="Arial"/>
      </rPr>
      <t>er</t>
    </r>
    <r>
      <rPr>
        <b/>
        <sz val="9"/>
        <color theme="1"/>
        <rFont val="Arial"/>
      </rPr>
      <t xml:space="preserve"> :</t>
    </r>
  </si>
  <si>
    <t>12</t>
  </si>
  <si>
    <r>
      <rPr>
        <b/>
        <sz val="9"/>
        <color theme="1"/>
        <rFont val="Arial"/>
      </rPr>
      <t>2</t>
    </r>
    <r>
      <rPr>
        <b/>
        <vertAlign val="superscript"/>
        <sz val="9"/>
        <color theme="1"/>
        <rFont val="Arial"/>
      </rPr>
      <t>e</t>
    </r>
    <r>
      <rPr>
        <b/>
        <sz val="9"/>
        <color theme="1"/>
        <rFont val="Arial"/>
      </rPr>
      <t xml:space="preserve"> :</t>
    </r>
  </si>
  <si>
    <t>9</t>
  </si>
  <si>
    <r>
      <rPr>
        <b/>
        <sz val="9"/>
        <color theme="1"/>
        <rFont val="Arial"/>
      </rPr>
      <t>3</t>
    </r>
    <r>
      <rPr>
        <b/>
        <vertAlign val="superscript"/>
        <sz val="9"/>
        <color theme="1"/>
        <rFont val="Arial"/>
      </rPr>
      <t>e</t>
    </r>
    <r>
      <rPr>
        <b/>
        <sz val="9"/>
        <color theme="1"/>
        <rFont val="Arial"/>
      </rPr>
      <t xml:space="preserve"> :</t>
    </r>
  </si>
  <si>
    <t>6</t>
  </si>
  <si>
    <t>ORGANISATEUR / PERSONNE A CONTACTER</t>
  </si>
  <si>
    <t>Personne à contacter :</t>
  </si>
  <si>
    <t>Prénom</t>
  </si>
  <si>
    <t>Nom</t>
  </si>
  <si>
    <t>N° de Téléphone :</t>
  </si>
  <si>
    <t>Adresse E-mail :</t>
  </si>
  <si>
    <t>DIVERS</t>
  </si>
  <si>
    <t>Commentaires particuliers / Infos pour le Comité Régional :</t>
  </si>
  <si>
    <t xml:space="preserve"> </t>
  </si>
  <si>
    <t>Date
LIEU
Nom de l’épreuve
CLUB ORGANISATEUR
Catégorie
Dis.
Px.
Doss : 
Dép :
Eng :
Contact</t>
  </si>
  <si>
    <t>Date</t>
  </si>
  <si>
    <t>Lieu</t>
  </si>
  <si>
    <t>Nom épreuve</t>
  </si>
  <si>
    <t>Organisateur</t>
  </si>
  <si>
    <t>Catégorie</t>
  </si>
  <si>
    <t>Dis.</t>
  </si>
  <si>
    <t>Px.</t>
  </si>
  <si>
    <t>Doss :</t>
  </si>
  <si>
    <t>Dép :</t>
  </si>
  <si>
    <t>Eng :</t>
  </si>
  <si>
    <t>Contact</t>
  </si>
  <si>
    <t>ORDRE D'INSERTION - JOURNAL CYCLISME</t>
  </si>
  <si>
    <t>Merci de bien vouloir vérifier que les informations apparaissant dans l'ordre d'insertion sont correctes.</t>
  </si>
  <si>
    <t>Les ordres d'insertion seront contrôlés, corrigés et remis en forme par le Comité Régional, si besoin.
Seules les informations indispensables seront publiées dans le Journal.</t>
  </si>
  <si>
    <t>Si vous souhaitez apporter une correction ou alerter le Comité Régional au sujet de l'ordre d'insertion, merci de l'indiquer ci-dessous :</t>
  </si>
  <si>
    <t>D1/D2</t>
  </si>
  <si>
    <t>2ème</t>
  </si>
  <si>
    <t>D3/D4</t>
  </si>
  <si>
    <t>3ème</t>
  </si>
  <si>
    <t>D1</t>
  </si>
  <si>
    <t>Juniors</t>
  </si>
  <si>
    <t>D2</t>
  </si>
  <si>
    <t>D3</t>
  </si>
  <si>
    <t>MG</t>
  </si>
  <si>
    <t>D4</t>
  </si>
  <si>
    <t>PC</t>
  </si>
  <si>
    <t>Femmes</t>
  </si>
  <si>
    <t>Equipe</t>
  </si>
  <si>
    <t>Espoirs</t>
  </si>
  <si>
    <t>J/PC O</t>
  </si>
  <si>
    <t>3/PC O</t>
  </si>
  <si>
    <t>3/J</t>
  </si>
  <si>
    <t>ELITE NATIONALE</t>
  </si>
  <si>
    <t>ELITE FEMMES</t>
  </si>
  <si>
    <t>RANDONNEE</t>
  </si>
  <si>
    <t>CYCLOSPORTIVE</t>
  </si>
  <si>
    <t>GENTLEMEN</t>
  </si>
  <si>
    <t>DUATHLON</t>
  </si>
  <si>
    <t>Genre</t>
  </si>
  <si>
    <t>Discipline :</t>
  </si>
  <si>
    <t>Code du Club :</t>
  </si>
  <si>
    <t>ELITE +OPEN 1-2-3 + ACCESS 1-2-3-4</t>
  </si>
  <si>
    <t>OPEN 1-2-3 + ACCESS 1-2-3-4</t>
  </si>
  <si>
    <t>OPEN -2-3 + ACCESS 1-2-3-4</t>
  </si>
  <si>
    <t>OPEN 3 + ACCESS 1-2-3-4</t>
  </si>
  <si>
    <t>ACCESS 1-2-3-4</t>
  </si>
  <si>
    <t>U23</t>
  </si>
  <si>
    <t>U19</t>
  </si>
  <si>
    <t>U17</t>
  </si>
  <si>
    <t>U15</t>
  </si>
  <si>
    <t>ECOLE DE VELO</t>
  </si>
  <si>
    <t>FEMININES U15/U17</t>
  </si>
  <si>
    <t>FEMININES Toutes catégories</t>
  </si>
  <si>
    <t>FEMININES Toutes catégories (1° org)</t>
  </si>
  <si>
    <t>NATIONALE U19</t>
  </si>
  <si>
    <t>CONTRE LA MONTRE  (toutes catégo)</t>
  </si>
  <si>
    <t>EPREUVE PAR HANDICAP</t>
  </si>
  <si>
    <t>INTER CLUB</t>
  </si>
  <si>
    <t>CYCLATHON</t>
  </si>
  <si>
    <t>MASTER</t>
  </si>
  <si>
    <t>MIXTE</t>
  </si>
  <si>
    <t>HOMME</t>
  </si>
  <si>
    <t>FEMME</t>
  </si>
  <si>
    <t>UCI</t>
  </si>
  <si>
    <t>FFC</t>
  </si>
  <si>
    <t>REGIONAL</t>
  </si>
  <si>
    <t>ROUTE</t>
  </si>
  <si>
    <t>PISTE</t>
  </si>
  <si>
    <t>CYCLO-CROSS</t>
  </si>
  <si>
    <t xml:space="preserve">Exemple : </t>
  </si>
  <si>
    <t>1er</t>
  </si>
  <si>
    <r>
      <t>1</t>
    </r>
    <r>
      <rPr>
        <vertAlign val="superscript"/>
        <sz val="9"/>
        <color theme="1"/>
        <rFont val="Arial"/>
      </rPr>
      <t>er</t>
    </r>
    <r>
      <rPr>
        <sz val="9"/>
        <color theme="1"/>
        <rFont val="Arial"/>
      </rPr>
      <t xml:space="preserve"> :</t>
    </r>
  </si>
  <si>
    <t>:</t>
  </si>
  <si>
    <t>2e</t>
  </si>
  <si>
    <t>3e</t>
  </si>
  <si>
    <t>ROUTE ou PISTE</t>
  </si>
  <si>
    <t>Code Postal :</t>
  </si>
  <si>
    <t>Entité gestion :</t>
  </si>
  <si>
    <t>Ces documents peuvent être envoyés par courrier ou par mail (dans ce dernier cas, l'insertion pourra être exportée informatiquement</t>
  </si>
  <si>
    <t>CYCLE POITEVIN</t>
  </si>
  <si>
    <t>Open 2</t>
  </si>
  <si>
    <t>Manu</t>
  </si>
  <si>
    <t>LEGROS</t>
  </si>
  <si>
    <t>06,10,83,20,09</t>
  </si>
  <si>
    <t>Possibilité de repas à 10 € (coureurs et accompagnateurs)
Véhicule d'équipes si plus de 5 coureurs</t>
  </si>
  <si>
    <t>BUXEROLLES</t>
  </si>
  <si>
    <t>4ème NOCTURNE DE BUXEROLLES</t>
  </si>
  <si>
    <t xml:space="preserve"> Rue des Amandiers - Rue de l'Hôtel de Ville - Rue de l'Ormeau - Rue du Planty - Rue des Amandiers</t>
  </si>
  <si>
    <t>1h30</t>
  </si>
  <si>
    <t>19h00</t>
  </si>
  <si>
    <t>20h00</t>
  </si>
  <si>
    <t>Podium – 75, Avenue des Amandiers</t>
  </si>
  <si>
    <t>Podium – 75,Avenue des Amandiers</t>
  </si>
  <si>
    <t>459/20</t>
  </si>
  <si>
    <t>91</t>
  </si>
  <si>
    <t>69</t>
  </si>
  <si>
    <t>55</t>
  </si>
  <si>
    <t>76/5</t>
  </si>
  <si>
    <t>27</t>
  </si>
  <si>
    <t>14</t>
  </si>
  <si>
    <t>Open 3</t>
  </si>
  <si>
    <t>69/5</t>
  </si>
  <si>
    <t>24</t>
  </si>
  <si>
    <t>contact@cyclepoitevin86.fr</t>
  </si>
  <si>
    <t xml:space="preserve">
Po/Le Cycle Poitevin
Manu LEGROS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</si>
</sst>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#,##0.00\ &quot;€&quot;"/>
    <numFmt numFmtId="166" formatCode="0.000"/>
  </numFmts>
  <fonts count="38" x14ac:knownFonts="1">
    <font>
      <sz val="10"/>
      <color rgb="FF000000"/>
      <name val="Arial"/>
      <scheme val="minor"/>
    </font>
    <font>
      <sz val="9"/>
      <color theme="1"/>
      <name val="Arial"/>
    </font>
    <font>
      <sz val="10"/>
      <name val="Arial"/>
    </font>
    <font>
      <b/>
      <sz val="8"/>
      <color theme="1"/>
      <name val="Arial"/>
    </font>
    <font>
      <sz val="10"/>
      <color theme="1"/>
      <name val="Arial"/>
    </font>
    <font>
      <sz val="8"/>
      <color theme="1"/>
      <name val="Arial"/>
    </font>
    <font>
      <b/>
      <sz val="9"/>
      <color rgb="FF595959"/>
      <name val="Arial"/>
    </font>
    <font>
      <sz val="8"/>
      <color rgb="FF595959"/>
      <name val="Arial"/>
    </font>
    <font>
      <b/>
      <sz val="12"/>
      <color theme="1"/>
      <name val="Arial"/>
    </font>
    <font>
      <b/>
      <sz val="10"/>
      <color theme="1"/>
      <name val="Arial"/>
    </font>
    <font>
      <i/>
      <sz val="10"/>
      <color theme="1"/>
      <name val="Arial"/>
    </font>
    <font>
      <b/>
      <sz val="10"/>
      <color rgb="FFFF0000"/>
      <name val="Arial"/>
    </font>
    <font>
      <strike/>
      <sz val="10"/>
      <color theme="1"/>
      <name val="Arial"/>
    </font>
    <font>
      <b/>
      <u/>
      <sz val="10"/>
      <color theme="1"/>
      <name val="Arial"/>
    </font>
    <font>
      <b/>
      <sz val="10"/>
      <color rgb="FF1F497D"/>
      <name val="Arial"/>
    </font>
    <font>
      <b/>
      <sz val="9"/>
      <color rgb="FF1F497D"/>
      <name val="Arial"/>
    </font>
    <font>
      <b/>
      <sz val="11"/>
      <color theme="1"/>
      <name val="Arial"/>
    </font>
    <font>
      <b/>
      <sz val="9"/>
      <color theme="1"/>
      <name val="Arial"/>
    </font>
    <font>
      <b/>
      <sz val="14"/>
      <color theme="1"/>
      <name val="Arial"/>
    </font>
    <font>
      <sz val="10"/>
      <color theme="1"/>
      <name val="Arial"/>
      <scheme val="minor"/>
    </font>
    <font>
      <vertAlign val="superscript"/>
      <sz val="9"/>
      <color theme="1"/>
      <name val="Arial"/>
    </font>
    <font>
      <b/>
      <vertAlign val="superscript"/>
      <sz val="9"/>
      <color theme="1"/>
      <name val="Arial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2060"/>
      <name val="Arial"/>
      <family val="2"/>
    </font>
    <font>
      <sz val="10"/>
      <color rgb="FF002060"/>
      <name val="Arial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sz val="10"/>
      <color rgb="FF000000"/>
      <name val="Arial"/>
      <family val="2"/>
      <scheme val="minor"/>
    </font>
    <font>
      <sz val="9"/>
      <color theme="1"/>
      <name val="Arial"/>
      <family val="2"/>
    </font>
    <font>
      <sz val="8"/>
      <color rgb="FF000000"/>
      <name val="Arial"/>
      <family val="2"/>
      <scheme val="minor"/>
    </font>
    <font>
      <sz val="8"/>
      <color theme="0"/>
      <name val="Arial"/>
      <family val="2"/>
    </font>
    <font>
      <sz val="8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11"/>
      <color rgb="FF00B0F0"/>
      <name val="Arial"/>
      <family val="2"/>
    </font>
    <font>
      <sz val="9"/>
      <color rgb="FF000000"/>
      <name val="Arial"/>
      <family val="2"/>
      <scheme val="minor"/>
    </font>
    <font>
      <b/>
      <sz val="14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EEECE1"/>
        <bgColor rgb="FFEEECE1"/>
      </patternFill>
    </fill>
    <fill>
      <patternFill patternType="solid">
        <fgColor rgb="FFFF0000"/>
        <bgColor rgb="FFD8D8D8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DBE5F1"/>
      </patternFill>
    </fill>
    <fill>
      <patternFill patternType="solid">
        <fgColor theme="5" tint="0.79998168889431442"/>
        <bgColor rgb="FFFFFFFF"/>
      </patternFill>
    </fill>
    <fill>
      <patternFill patternType="solid">
        <fgColor rgb="FFFFFF00"/>
        <bgColor rgb="FFFFFFFF"/>
      </patternFill>
    </fill>
  </fills>
  <borders count="10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rgb="FFF2F2F2"/>
      </left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/>
      <top/>
      <bottom style="thin">
        <color rgb="FF000000"/>
      </bottom>
      <diagonal/>
    </border>
    <border>
      <left/>
      <right style="thin">
        <color rgb="FF7F7F7F"/>
      </right>
      <top/>
      <bottom style="thin">
        <color rgb="FF00000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theme="1" tint="0.499984740745262"/>
      </bottom>
      <diagonal/>
    </border>
    <border>
      <left/>
      <right/>
      <top style="thin">
        <color rgb="FF7F7F7F"/>
      </top>
      <bottom style="thin">
        <color theme="1" tint="0.499984740745262"/>
      </bottom>
      <diagonal/>
    </border>
    <border>
      <left/>
      <right style="thin">
        <color rgb="FF7F7F7F"/>
      </right>
      <top style="thin">
        <color rgb="FF7F7F7F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0"/>
      </bottom>
      <diagonal/>
    </border>
    <border>
      <left/>
      <right style="thin">
        <color theme="1" tint="0.499984740745262"/>
      </right>
      <top/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0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1" tint="0.499984740745262"/>
      </bottom>
      <diagonal/>
    </border>
    <border>
      <left/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29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left" vertical="center"/>
    </xf>
    <xf numFmtId="0" fontId="4" fillId="2" borderId="27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3" borderId="49" xfId="0" applyFont="1" applyFill="1" applyBorder="1" applyAlignment="1">
      <alignment vertical="center"/>
    </xf>
    <xf numFmtId="0" fontId="4" fillId="3" borderId="51" xfId="0" applyFont="1" applyFill="1" applyBorder="1" applyAlignment="1">
      <alignment vertical="center"/>
    </xf>
    <xf numFmtId="0" fontId="4" fillId="3" borderId="54" xfId="0" applyFont="1" applyFill="1" applyBorder="1" applyAlignment="1">
      <alignment vertical="center"/>
    </xf>
    <xf numFmtId="0" fontId="4" fillId="3" borderId="55" xfId="0" applyFont="1" applyFill="1" applyBorder="1" applyAlignment="1">
      <alignment vertical="center"/>
    </xf>
    <xf numFmtId="0" fontId="4" fillId="3" borderId="56" xfId="0" applyFont="1" applyFill="1" applyBorder="1" applyAlignment="1">
      <alignment vertical="center"/>
    </xf>
    <xf numFmtId="49" fontId="4" fillId="0" borderId="24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14" fillId="3" borderId="8" xfId="0" applyFont="1" applyFill="1" applyBorder="1" applyAlignment="1">
      <alignment vertical="center"/>
    </xf>
    <xf numFmtId="0" fontId="14" fillId="3" borderId="51" xfId="0" applyFont="1" applyFill="1" applyBorder="1" applyAlignment="1">
      <alignment vertical="center"/>
    </xf>
    <xf numFmtId="49" fontId="14" fillId="3" borderId="57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top" textRotation="90" wrapText="1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vertical="center"/>
    </xf>
    <xf numFmtId="0" fontId="9" fillId="2" borderId="62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 wrapText="1"/>
    </xf>
    <xf numFmtId="0" fontId="4" fillId="2" borderId="62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9" fillId="0" borderId="0" xfId="0" applyFont="1"/>
    <xf numFmtId="164" fontId="4" fillId="0" borderId="0" xfId="0" applyNumberFormat="1" applyFont="1" applyAlignment="1">
      <alignment horizontal="left"/>
    </xf>
    <xf numFmtId="0" fontId="9" fillId="2" borderId="14" xfId="0" applyFont="1" applyFill="1" applyBorder="1" applyAlignment="1">
      <alignment vertical="center"/>
    </xf>
    <xf numFmtId="0" fontId="0" fillId="0" borderId="45" xfId="0" applyBorder="1"/>
    <xf numFmtId="49" fontId="4" fillId="2" borderId="45" xfId="0" applyNumberFormat="1" applyFont="1" applyFill="1" applyBorder="1" applyAlignment="1">
      <alignment vertical="center"/>
    </xf>
    <xf numFmtId="0" fontId="10" fillId="0" borderId="45" xfId="0" applyFont="1" applyBorder="1" applyAlignment="1">
      <alignment vertical="center"/>
    </xf>
    <xf numFmtId="49" fontId="24" fillId="0" borderId="0" xfId="0" applyNumberFormat="1" applyFont="1" applyAlignment="1">
      <alignment horizontal="center"/>
    </xf>
    <xf numFmtId="0" fontId="25" fillId="0" borderId="0" xfId="0" applyFont="1"/>
    <xf numFmtId="164" fontId="24" fillId="0" borderId="0" xfId="0" applyNumberFormat="1" applyFont="1" applyAlignment="1">
      <alignment horizontal="left"/>
    </xf>
    <xf numFmtId="0" fontId="2" fillId="0" borderId="45" xfId="0" applyFont="1" applyBorder="1"/>
    <xf numFmtId="0" fontId="2" fillId="0" borderId="74" xfId="0" applyFont="1" applyBorder="1"/>
    <xf numFmtId="0" fontId="22" fillId="0" borderId="45" xfId="0" applyFont="1" applyBorder="1" applyAlignment="1">
      <alignment vertical="center"/>
    </xf>
    <xf numFmtId="0" fontId="2" fillId="0" borderId="24" xfId="0" applyFont="1" applyBorder="1"/>
    <xf numFmtId="0" fontId="2" fillId="0" borderId="15" xfId="0" applyFont="1" applyBorder="1"/>
    <xf numFmtId="0" fontId="9" fillId="2" borderId="22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29" fillId="0" borderId="0" xfId="0" applyFont="1"/>
    <xf numFmtId="0" fontId="33" fillId="6" borderId="0" xfId="0" applyFont="1" applyFill="1"/>
    <xf numFmtId="0" fontId="34" fillId="6" borderId="0" xfId="0" applyFont="1" applyFill="1"/>
    <xf numFmtId="0" fontId="1" fillId="2" borderId="45" xfId="0" applyFont="1" applyFill="1" applyBorder="1" applyAlignment="1">
      <alignment wrapText="1"/>
    </xf>
    <xf numFmtId="0" fontId="7" fillId="2" borderId="45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left" vertical="top"/>
    </xf>
    <xf numFmtId="0" fontId="5" fillId="0" borderId="45" xfId="0" applyFont="1" applyBorder="1" applyAlignment="1">
      <alignment horizontal="center" vertical="top"/>
    </xf>
    <xf numFmtId="0" fontId="9" fillId="3" borderId="51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49" fontId="1" fillId="0" borderId="28" xfId="0" applyNumberFormat="1" applyFont="1" applyBorder="1" applyAlignment="1" applyProtection="1">
      <alignment horizontal="left" vertical="center"/>
      <protection locked="0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0" fillId="0" borderId="78" xfId="0" applyBorder="1" applyAlignment="1" applyProtection="1">
      <alignment horizontal="center"/>
      <protection locked="0"/>
    </xf>
    <xf numFmtId="0" fontId="0" fillId="0" borderId="79" xfId="0" applyBorder="1" applyAlignment="1" applyProtection="1">
      <alignment horizontal="center"/>
      <protection locked="0"/>
    </xf>
    <xf numFmtId="0" fontId="0" fillId="0" borderId="80" xfId="0" applyBorder="1" applyAlignment="1" applyProtection="1">
      <alignment horizontal="center"/>
      <protection locked="0"/>
    </xf>
    <xf numFmtId="0" fontId="2" fillId="0" borderId="78" xfId="0" applyFont="1" applyBorder="1" applyAlignment="1" applyProtection="1">
      <alignment horizontal="center"/>
      <protection locked="0"/>
    </xf>
    <xf numFmtId="0" fontId="2" fillId="0" borderId="79" xfId="0" applyFont="1" applyBorder="1" applyAlignment="1" applyProtection="1">
      <alignment horizontal="center"/>
      <protection locked="0"/>
    </xf>
    <xf numFmtId="0" fontId="2" fillId="0" borderId="80" xfId="0" applyFont="1" applyBorder="1" applyAlignment="1" applyProtection="1">
      <alignment horizontal="center"/>
      <protection locked="0"/>
    </xf>
    <xf numFmtId="0" fontId="23" fillId="2" borderId="45" xfId="0" applyFont="1" applyFill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4" fillId="0" borderId="69" xfId="0" applyNumberFormat="1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8" xfId="0" applyFont="1" applyBorder="1"/>
    <xf numFmtId="0" fontId="9" fillId="2" borderId="14" xfId="0" applyFont="1" applyFill="1" applyBorder="1" applyAlignment="1">
      <alignment horizontal="left" vertical="center"/>
    </xf>
    <xf numFmtId="0" fontId="2" fillId="0" borderId="23" xfId="0" applyFont="1" applyBorder="1"/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>
      <alignment horizontal="left" vertical="center"/>
    </xf>
    <xf numFmtId="0" fontId="4" fillId="2" borderId="78" xfId="0" applyFont="1" applyFill="1" applyBorder="1" applyAlignment="1" applyProtection="1">
      <alignment horizontal="center" vertical="center" wrapText="1"/>
      <protection locked="0"/>
    </xf>
    <xf numFmtId="0" fontId="4" fillId="2" borderId="79" xfId="0" applyFont="1" applyFill="1" applyBorder="1" applyAlignment="1" applyProtection="1">
      <alignment horizontal="center" vertical="center" wrapText="1"/>
      <protection locked="0"/>
    </xf>
    <xf numFmtId="0" fontId="4" fillId="2" borderId="104" xfId="0" applyFont="1" applyFill="1" applyBorder="1" applyAlignment="1" applyProtection="1">
      <alignment horizontal="center" vertical="center" wrapText="1"/>
      <protection locked="0"/>
    </xf>
    <xf numFmtId="164" fontId="4" fillId="0" borderId="19" xfId="0" applyNumberFormat="1" applyFont="1" applyBorder="1" applyAlignment="1" applyProtection="1">
      <alignment horizontal="left" vertical="center"/>
      <protection locked="0"/>
    </xf>
    <xf numFmtId="0" fontId="2" fillId="0" borderId="20" xfId="0" applyFont="1" applyBorder="1" applyProtection="1">
      <protection locked="0"/>
    </xf>
    <xf numFmtId="0" fontId="2" fillId="0" borderId="21" xfId="0" applyFont="1" applyBorder="1" applyProtection="1">
      <protection locked="0"/>
    </xf>
    <xf numFmtId="164" fontId="9" fillId="0" borderId="24" xfId="0" applyNumberFormat="1" applyFont="1" applyBorder="1" applyAlignment="1">
      <alignment horizontal="center" vertical="center"/>
    </xf>
    <xf numFmtId="164" fontId="9" fillId="0" borderId="45" xfId="0" applyNumberFormat="1" applyFont="1" applyBorder="1" applyAlignment="1">
      <alignment horizontal="center" vertical="center"/>
    </xf>
    <xf numFmtId="164" fontId="23" fillId="0" borderId="45" xfId="0" applyNumberFormat="1" applyFont="1" applyBorder="1" applyAlignment="1">
      <alignment horizontal="center" vertical="center"/>
    </xf>
    <xf numFmtId="0" fontId="0" fillId="8" borderId="78" xfId="0" applyFill="1" applyBorder="1" applyAlignment="1" applyProtection="1">
      <alignment horizontal="center"/>
      <protection locked="0"/>
    </xf>
    <xf numFmtId="0" fontId="0" fillId="8" borderId="79" xfId="0" applyFill="1" applyBorder="1" applyAlignment="1" applyProtection="1">
      <alignment horizontal="center"/>
      <protection locked="0"/>
    </xf>
    <xf numFmtId="0" fontId="0" fillId="8" borderId="80" xfId="0" applyFill="1" applyBorder="1" applyAlignment="1" applyProtection="1">
      <alignment horizontal="center"/>
      <protection locked="0"/>
    </xf>
    <xf numFmtId="0" fontId="28" fillId="7" borderId="2" xfId="0" applyFont="1" applyFill="1" applyBorder="1" applyAlignment="1">
      <alignment horizontal="center" vertical="center" wrapText="1"/>
    </xf>
    <xf numFmtId="0" fontId="27" fillId="6" borderId="3" xfId="0" applyFont="1" applyFill="1" applyBorder="1"/>
    <xf numFmtId="0" fontId="27" fillId="6" borderId="45" xfId="0" applyFont="1" applyFill="1" applyBorder="1"/>
    <xf numFmtId="0" fontId="27" fillId="6" borderId="9" xfId="0" applyFont="1" applyFill="1" applyBorder="1"/>
    <xf numFmtId="0" fontId="27" fillId="6" borderId="10" xfId="0" applyFont="1" applyFill="1" applyBorder="1"/>
    <xf numFmtId="0" fontId="3" fillId="2" borderId="85" xfId="0" applyFont="1" applyFill="1" applyBorder="1" applyAlignment="1">
      <alignment horizontal="center" vertical="center"/>
    </xf>
    <xf numFmtId="0" fontId="2" fillId="0" borderId="86" xfId="0" applyFont="1" applyBorder="1"/>
    <xf numFmtId="0" fontId="2" fillId="0" borderId="87" xfId="0" applyFont="1" applyBorder="1"/>
    <xf numFmtId="0" fontId="5" fillId="0" borderId="88" xfId="0" applyFont="1" applyBorder="1" applyAlignment="1">
      <alignment horizontal="left" vertical="center"/>
    </xf>
    <xf numFmtId="0" fontId="2" fillId="0" borderId="11" xfId="0" applyFont="1" applyBorder="1"/>
    <xf numFmtId="0" fontId="2" fillId="0" borderId="12" xfId="0" applyFont="1" applyBorder="1"/>
    <xf numFmtId="0" fontId="5" fillId="0" borderId="13" xfId="0" applyFont="1" applyBorder="1" applyAlignment="1">
      <alignment horizontal="center" vertical="center"/>
    </xf>
    <xf numFmtId="0" fontId="2" fillId="0" borderId="89" xfId="0" applyFont="1" applyBorder="1"/>
    <xf numFmtId="0" fontId="6" fillId="2" borderId="14" xfId="0" applyFont="1" applyFill="1" applyBorder="1" applyAlignment="1">
      <alignment horizontal="center" vertical="center" wrapText="1"/>
    </xf>
    <xf numFmtId="0" fontId="2" fillId="0" borderId="45" xfId="0" applyFont="1" applyBorder="1"/>
    <xf numFmtId="0" fontId="5" fillId="0" borderId="90" xfId="0" applyFont="1" applyBorder="1" applyAlignment="1">
      <alignment horizontal="left" vertical="top"/>
    </xf>
    <xf numFmtId="0" fontId="2" fillId="0" borderId="27" xfId="0" applyFont="1" applyBorder="1"/>
    <xf numFmtId="0" fontId="2" fillId="0" borderId="17" xfId="0" applyFont="1" applyBorder="1"/>
    <xf numFmtId="0" fontId="5" fillId="0" borderId="58" xfId="0" applyFont="1" applyBorder="1" applyAlignment="1">
      <alignment horizontal="center" vertical="top"/>
    </xf>
    <xf numFmtId="0" fontId="2" fillId="0" borderId="91" xfId="0" applyFont="1" applyBorder="1"/>
    <xf numFmtId="0" fontId="4" fillId="2" borderId="14" xfId="0" applyFont="1" applyFill="1" applyBorder="1" applyAlignment="1">
      <alignment horizontal="center" vertical="top"/>
    </xf>
    <xf numFmtId="0" fontId="26" fillId="5" borderId="14" xfId="0" applyFont="1" applyFill="1" applyBorder="1" applyAlignment="1">
      <alignment horizontal="center" vertical="center"/>
    </xf>
    <xf numFmtId="0" fontId="27" fillId="6" borderId="15" xfId="0" applyFont="1" applyFill="1" applyBorder="1"/>
    <xf numFmtId="0" fontId="27" fillId="6" borderId="18" xfId="0" applyFont="1" applyFill="1" applyBorder="1"/>
    <xf numFmtId="0" fontId="35" fillId="10" borderId="1" xfId="0" applyFont="1" applyFill="1" applyBorder="1" applyAlignment="1">
      <alignment horizontal="center" vertical="top" wrapText="1"/>
    </xf>
    <xf numFmtId="49" fontId="4" fillId="0" borderId="82" xfId="0" applyNumberFormat="1" applyFont="1" applyBorder="1" applyAlignment="1" applyProtection="1">
      <alignment horizontal="center" vertical="center"/>
      <protection locked="0"/>
    </xf>
    <xf numFmtId="49" fontId="4" fillId="0" borderId="83" xfId="0" applyNumberFormat="1" applyFont="1" applyBorder="1" applyAlignment="1" applyProtection="1">
      <alignment horizontal="center" vertical="center"/>
      <protection locked="0"/>
    </xf>
    <xf numFmtId="49" fontId="4" fillId="0" borderId="84" xfId="0" applyNumberFormat="1" applyFont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>
      <alignment horizontal="center" vertical="center" wrapText="1"/>
    </xf>
    <xf numFmtId="0" fontId="5" fillId="0" borderId="92" xfId="0" applyFont="1" applyBorder="1" applyAlignment="1">
      <alignment horizontal="left" vertical="top"/>
    </xf>
    <xf numFmtId="0" fontId="2" fillId="0" borderId="93" xfId="0" applyFont="1" applyBorder="1"/>
    <xf numFmtId="0" fontId="2" fillId="0" borderId="94" xfId="0" applyFont="1" applyBorder="1"/>
    <xf numFmtId="0" fontId="5" fillId="0" borderId="95" xfId="0" applyFont="1" applyBorder="1" applyAlignment="1">
      <alignment horizontal="center" vertical="top"/>
    </xf>
    <xf numFmtId="0" fontId="2" fillId="0" borderId="96" xfId="0" applyFont="1" applyBorder="1"/>
    <xf numFmtId="0" fontId="37" fillId="11" borderId="1" xfId="0" applyFont="1" applyFill="1" applyBorder="1" applyAlignment="1">
      <alignment horizontal="center" vertical="top"/>
    </xf>
    <xf numFmtId="49" fontId="4" fillId="0" borderId="19" xfId="0" applyNumberFormat="1" applyFont="1" applyBorder="1" applyAlignment="1" applyProtection="1">
      <alignment horizontal="center" vertical="center"/>
      <protection locked="0"/>
    </xf>
    <xf numFmtId="49" fontId="4" fillId="0" borderId="28" xfId="0" applyNumberFormat="1" applyFont="1" applyBorder="1" applyAlignment="1" applyProtection="1">
      <alignment horizontal="center" vertical="center"/>
      <protection locked="0"/>
    </xf>
    <xf numFmtId="49" fontId="4" fillId="2" borderId="78" xfId="0" applyNumberFormat="1" applyFont="1" applyFill="1" applyBorder="1" applyAlignment="1" applyProtection="1">
      <alignment horizontal="center" vertical="center"/>
      <protection locked="0"/>
    </xf>
    <xf numFmtId="49" fontId="4" fillId="2" borderId="79" xfId="0" applyNumberFormat="1" applyFont="1" applyFill="1" applyBorder="1" applyAlignment="1" applyProtection="1">
      <alignment horizontal="center" vertical="center"/>
      <protection locked="0"/>
    </xf>
    <xf numFmtId="49" fontId="4" fillId="2" borderId="80" xfId="0" applyNumberFormat="1" applyFont="1" applyFill="1" applyBorder="1" applyAlignment="1" applyProtection="1">
      <alignment horizontal="center" vertical="center"/>
      <protection locked="0"/>
    </xf>
    <xf numFmtId="49" fontId="23" fillId="2" borderId="45" xfId="0" applyNumberFormat="1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center" vertical="center"/>
    </xf>
    <xf numFmtId="165" fontId="4" fillId="2" borderId="19" xfId="0" applyNumberFormat="1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>
      <alignment horizontal="left" vertical="center" wrapText="1"/>
    </xf>
    <xf numFmtId="0" fontId="2" fillId="0" borderId="16" xfId="0" applyFont="1" applyBorder="1"/>
    <xf numFmtId="0" fontId="2" fillId="0" borderId="26" xfId="0" applyFont="1" applyBorder="1"/>
    <xf numFmtId="0" fontId="4" fillId="2" borderId="25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" fillId="0" borderId="21" xfId="0" applyFont="1" applyBorder="1"/>
    <xf numFmtId="0" fontId="10" fillId="2" borderId="14" xfId="0" applyFont="1" applyFill="1" applyBorder="1" applyAlignment="1">
      <alignment horizontal="right" vertical="center" wrapText="1"/>
    </xf>
    <xf numFmtId="0" fontId="10" fillId="2" borderId="14" xfId="0" applyFont="1" applyFill="1" applyBorder="1" applyAlignment="1">
      <alignment horizontal="center" vertical="center" wrapText="1"/>
    </xf>
    <xf numFmtId="49" fontId="23" fillId="2" borderId="78" xfId="0" applyNumberFormat="1" applyFont="1" applyFill="1" applyBorder="1" applyAlignment="1" applyProtection="1">
      <alignment horizontal="center" vertical="center"/>
      <protection locked="0"/>
    </xf>
    <xf numFmtId="49" fontId="23" fillId="2" borderId="79" xfId="0" applyNumberFormat="1" applyFont="1" applyFill="1" applyBorder="1" applyAlignment="1" applyProtection="1">
      <alignment horizontal="center" vertical="center"/>
      <protection locked="0"/>
    </xf>
    <xf numFmtId="49" fontId="23" fillId="2" borderId="80" xfId="0" applyNumberFormat="1" applyFont="1" applyFill="1" applyBorder="1" applyAlignment="1" applyProtection="1">
      <alignment horizontal="center" vertical="center"/>
      <protection locked="0"/>
    </xf>
    <xf numFmtId="0" fontId="0" fillId="0" borderId="45" xfId="0" applyBorder="1" applyAlignment="1">
      <alignment horizontal="center"/>
    </xf>
    <xf numFmtId="0" fontId="4" fillId="2" borderId="103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49" fontId="1" fillId="0" borderId="29" xfId="0" applyNumberFormat="1" applyFont="1" applyBorder="1" applyAlignment="1" applyProtection="1">
      <alignment horizontal="left" vertical="top" wrapText="1"/>
      <protection locked="0"/>
    </xf>
    <xf numFmtId="0" fontId="2" fillId="0" borderId="30" xfId="0" applyFont="1" applyBorder="1" applyProtection="1">
      <protection locked="0"/>
    </xf>
    <xf numFmtId="0" fontId="2" fillId="0" borderId="31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32" xfId="0" applyFont="1" applyBorder="1" applyProtection="1">
      <protection locked="0"/>
    </xf>
    <xf numFmtId="0" fontId="2" fillId="0" borderId="33" xfId="0" applyFont="1" applyBorder="1" applyProtection="1">
      <protection locked="0"/>
    </xf>
    <xf numFmtId="0" fontId="2" fillId="0" borderId="34" xfId="0" applyFont="1" applyBorder="1" applyProtection="1">
      <protection locked="0"/>
    </xf>
    <xf numFmtId="0" fontId="2" fillId="0" borderId="35" xfId="0" applyFont="1" applyBorder="1" applyProtection="1">
      <protection locked="0"/>
    </xf>
    <xf numFmtId="166" fontId="4" fillId="0" borderId="1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0" fillId="0" borderId="0" xfId="0"/>
    <xf numFmtId="0" fontId="4" fillId="0" borderId="7" xfId="0" applyFont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wrapText="1"/>
    </xf>
    <xf numFmtId="166" fontId="4" fillId="0" borderId="24" xfId="0" applyNumberFormat="1" applyFont="1" applyBorder="1" applyAlignment="1">
      <alignment horizontal="center" vertical="center"/>
    </xf>
    <xf numFmtId="166" fontId="4" fillId="0" borderId="45" xfId="0" applyNumberFormat="1" applyFont="1" applyBorder="1" applyAlignment="1">
      <alignment horizontal="center" vertical="center"/>
    </xf>
    <xf numFmtId="0" fontId="2" fillId="0" borderId="3" xfId="0" applyFont="1" applyBorder="1"/>
    <xf numFmtId="0" fontId="2" fillId="0" borderId="36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38" xfId="0" applyFont="1" applyBorder="1"/>
    <xf numFmtId="0" fontId="4" fillId="0" borderId="7" xfId="0" applyFont="1" applyBorder="1" applyAlignment="1">
      <alignment horizontal="left" vertical="center"/>
    </xf>
    <xf numFmtId="49" fontId="4" fillId="0" borderId="81" xfId="0" applyNumberFormat="1" applyFont="1" applyBorder="1" applyAlignment="1" applyProtection="1">
      <alignment horizontal="center" vertical="center"/>
      <protection locked="0"/>
    </xf>
    <xf numFmtId="0" fontId="2" fillId="0" borderId="28" xfId="0" applyFont="1" applyBorder="1" applyProtection="1">
      <protection locked="0"/>
    </xf>
    <xf numFmtId="0" fontId="4" fillId="2" borderId="2" xfId="0" applyFont="1" applyFill="1" applyBorder="1" applyAlignment="1">
      <alignment horizontal="center" wrapText="1"/>
    </xf>
    <xf numFmtId="166" fontId="4" fillId="0" borderId="29" xfId="0" applyNumberFormat="1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>
      <alignment horizontal="center" vertical="center"/>
    </xf>
    <xf numFmtId="0" fontId="2" fillId="0" borderId="40" xfId="0" applyFont="1" applyBorder="1"/>
    <xf numFmtId="0" fontId="2" fillId="0" borderId="41" xfId="0" applyFont="1" applyBorder="1"/>
    <xf numFmtId="0" fontId="4" fillId="0" borderId="0" xfId="0" applyFont="1" applyAlignment="1">
      <alignment horizontal="right" vertical="center"/>
    </xf>
    <xf numFmtId="0" fontId="4" fillId="0" borderId="29" xfId="0" applyFont="1" applyBorder="1" applyAlignment="1" applyProtection="1">
      <alignment horizontal="center" vertical="center"/>
      <protection locked="0"/>
    </xf>
    <xf numFmtId="166" fontId="4" fillId="0" borderId="19" xfId="0" applyNumberFormat="1" applyFont="1" applyBorder="1" applyAlignment="1">
      <alignment horizontal="left" vertical="center"/>
    </xf>
    <xf numFmtId="166" fontId="4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166" fontId="4" fillId="0" borderId="82" xfId="0" applyNumberFormat="1" applyFont="1" applyBorder="1" applyAlignment="1">
      <alignment horizontal="left" vertical="center"/>
    </xf>
    <xf numFmtId="0" fontId="2" fillId="0" borderId="83" xfId="0" applyFont="1" applyBorder="1"/>
    <xf numFmtId="0" fontId="2" fillId="0" borderId="84" xfId="0" applyFont="1" applyBorder="1"/>
    <xf numFmtId="0" fontId="12" fillId="2" borderId="42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4" fillId="2" borderId="69" xfId="0" applyFont="1" applyFill="1" applyBorder="1" applyAlignment="1">
      <alignment horizontal="center" vertical="center" wrapText="1"/>
    </xf>
    <xf numFmtId="0" fontId="4" fillId="2" borderId="77" xfId="0" applyFont="1" applyFill="1" applyBorder="1" applyAlignment="1">
      <alignment horizontal="center" vertical="center" wrapText="1"/>
    </xf>
    <xf numFmtId="166" fontId="4" fillId="0" borderId="76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wrapText="1"/>
    </xf>
    <xf numFmtId="0" fontId="2" fillId="0" borderId="37" xfId="0" applyFont="1" applyBorder="1"/>
    <xf numFmtId="0" fontId="30" fillId="0" borderId="0" xfId="0" applyFont="1" applyAlignment="1">
      <alignment horizontal="left" vertical="center" wrapText="1"/>
    </xf>
    <xf numFmtId="0" fontId="36" fillId="0" borderId="0" xfId="0" applyFont="1"/>
    <xf numFmtId="166" fontId="4" fillId="0" borderId="29" xfId="0" applyNumberFormat="1" applyFont="1" applyBorder="1" applyAlignment="1">
      <alignment horizontal="center" vertical="center"/>
    </xf>
    <xf numFmtId="0" fontId="2" fillId="0" borderId="30" xfId="0" applyFont="1" applyBorder="1"/>
    <xf numFmtId="0" fontId="2" fillId="0" borderId="31" xfId="0" applyFont="1" applyBorder="1"/>
    <xf numFmtId="0" fontId="2" fillId="0" borderId="24" xfId="0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4" fillId="2" borderId="14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4" fillId="0" borderId="19" xfId="0" applyNumberFormat="1" applyFont="1" applyBorder="1" applyAlignment="1" applyProtection="1">
      <alignment horizontal="left" vertical="center"/>
      <protection locked="0"/>
    </xf>
    <xf numFmtId="0" fontId="4" fillId="2" borderId="46" xfId="0" applyFont="1" applyFill="1" applyBorder="1" applyAlignment="1">
      <alignment horizontal="center" vertical="center"/>
    </xf>
    <xf numFmtId="0" fontId="2" fillId="0" borderId="47" xfId="0" applyFont="1" applyBorder="1"/>
    <xf numFmtId="0" fontId="2" fillId="0" borderId="48" xfId="0" applyFont="1" applyBorder="1"/>
    <xf numFmtId="0" fontId="9" fillId="2" borderId="2" xfId="0" applyFont="1" applyFill="1" applyBorder="1" applyAlignment="1">
      <alignment horizontal="left" vertical="center"/>
    </xf>
    <xf numFmtId="0" fontId="2" fillId="0" borderId="44" xfId="0" applyFont="1" applyBorder="1"/>
    <xf numFmtId="0" fontId="9" fillId="2" borderId="2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9" fillId="2" borderId="46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left" vertical="center"/>
    </xf>
    <xf numFmtId="49" fontId="4" fillId="0" borderId="28" xfId="0" applyNumberFormat="1" applyFont="1" applyBorder="1" applyAlignment="1" applyProtection="1">
      <alignment horizontal="left" vertical="center"/>
      <protection locked="0"/>
    </xf>
    <xf numFmtId="49" fontId="4" fillId="0" borderId="21" xfId="0" applyNumberFormat="1" applyFont="1" applyBorder="1" applyAlignment="1" applyProtection="1">
      <alignment horizontal="left" vertical="center"/>
      <protection locked="0"/>
    </xf>
    <xf numFmtId="49" fontId="1" fillId="0" borderId="24" xfId="0" applyNumberFormat="1" applyFont="1" applyBorder="1" applyAlignment="1">
      <alignment horizontal="right" vertical="center"/>
    </xf>
    <xf numFmtId="49" fontId="1" fillId="3" borderId="52" xfId="0" applyNumberFormat="1" applyFont="1" applyFill="1" applyBorder="1" applyAlignment="1">
      <alignment horizontal="right" vertical="center"/>
    </xf>
    <xf numFmtId="0" fontId="2" fillId="0" borderId="50" xfId="0" applyFont="1" applyBorder="1"/>
    <xf numFmtId="0" fontId="2" fillId="0" borderId="53" xfId="0" applyFont="1" applyBorder="1"/>
    <xf numFmtId="49" fontId="15" fillId="3" borderId="19" xfId="0" applyNumberFormat="1" applyFont="1" applyFill="1" applyBorder="1" applyAlignment="1">
      <alignment horizontal="left" vertical="center"/>
    </xf>
    <xf numFmtId="49" fontId="14" fillId="3" borderId="19" xfId="0" applyNumberFormat="1" applyFont="1" applyFill="1" applyBorder="1" applyAlignment="1">
      <alignment horizontal="left" vertical="center"/>
    </xf>
    <xf numFmtId="0" fontId="33" fillId="6" borderId="71" xfId="0" applyFont="1" applyFill="1" applyBorder="1" applyAlignment="1">
      <alignment horizontal="center"/>
    </xf>
    <xf numFmtId="0" fontId="33" fillId="6" borderId="72" xfId="0" applyFont="1" applyFill="1" applyBorder="1" applyAlignment="1">
      <alignment horizontal="center"/>
    </xf>
    <xf numFmtId="0" fontId="33" fillId="6" borderId="73" xfId="0" applyFont="1" applyFill="1" applyBorder="1" applyAlignment="1">
      <alignment horizontal="center"/>
    </xf>
    <xf numFmtId="49" fontId="32" fillId="6" borderId="24" xfId="0" applyNumberFormat="1" applyFont="1" applyFill="1" applyBorder="1" applyAlignment="1">
      <alignment horizontal="center" vertical="center"/>
    </xf>
    <xf numFmtId="49" fontId="32" fillId="6" borderId="45" xfId="0" applyNumberFormat="1" applyFont="1" applyFill="1" applyBorder="1" applyAlignment="1">
      <alignment horizontal="center" vertical="center"/>
    </xf>
    <xf numFmtId="49" fontId="32" fillId="6" borderId="75" xfId="0" applyNumberFormat="1" applyFont="1" applyFill="1" applyBorder="1" applyAlignment="1">
      <alignment horizontal="center" vertical="center"/>
    </xf>
    <xf numFmtId="0" fontId="31" fillId="0" borderId="74" xfId="0" applyFont="1" applyBorder="1" applyAlignment="1">
      <alignment horizontal="center"/>
    </xf>
    <xf numFmtId="0" fontId="31" fillId="0" borderId="45" xfId="0" applyFont="1" applyBorder="1" applyAlignment="1">
      <alignment horizontal="center"/>
    </xf>
    <xf numFmtId="49" fontId="8" fillId="0" borderId="24" xfId="0" applyNumberFormat="1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textRotation="90" wrapText="1"/>
    </xf>
    <xf numFmtId="49" fontId="17" fillId="3" borderId="52" xfId="0" applyNumberFormat="1" applyFont="1" applyFill="1" applyBorder="1" applyAlignment="1">
      <alignment horizontal="right" vertical="center"/>
    </xf>
    <xf numFmtId="49" fontId="14" fillId="3" borderId="19" xfId="0" applyNumberFormat="1" applyFont="1" applyFill="1" applyBorder="1" applyAlignment="1">
      <alignment horizontal="center" vertical="center"/>
    </xf>
    <xf numFmtId="49" fontId="30" fillId="0" borderId="24" xfId="0" applyNumberFormat="1" applyFont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9" fillId="2" borderId="45" xfId="0" applyFont="1" applyFill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4" fillId="0" borderId="97" xfId="0" applyNumberFormat="1" applyFont="1" applyBorder="1" applyAlignment="1" applyProtection="1">
      <alignment horizontal="center" vertical="top" wrapText="1"/>
      <protection locked="0"/>
    </xf>
    <xf numFmtId="49" fontId="4" fillId="0" borderId="98" xfId="0" applyNumberFormat="1" applyFont="1" applyBorder="1" applyAlignment="1" applyProtection="1">
      <alignment horizontal="center" vertical="top" wrapText="1"/>
      <protection locked="0"/>
    </xf>
    <xf numFmtId="49" fontId="4" fillId="0" borderId="99" xfId="0" applyNumberFormat="1" applyFont="1" applyBorder="1" applyAlignment="1" applyProtection="1">
      <alignment horizontal="center" vertical="top" wrapText="1"/>
      <protection locked="0"/>
    </xf>
    <xf numFmtId="49" fontId="4" fillId="0" borderId="74" xfId="0" applyNumberFormat="1" applyFont="1" applyBorder="1" applyAlignment="1" applyProtection="1">
      <alignment horizontal="center" vertical="top" wrapText="1"/>
      <protection locked="0"/>
    </xf>
    <xf numFmtId="49" fontId="4" fillId="0" borderId="45" xfId="0" applyNumberFormat="1" applyFont="1" applyBorder="1" applyAlignment="1" applyProtection="1">
      <alignment horizontal="center" vertical="top" wrapText="1"/>
      <protection locked="0"/>
    </xf>
    <xf numFmtId="49" fontId="4" fillId="0" borderId="75" xfId="0" applyNumberFormat="1" applyFont="1" applyBorder="1" applyAlignment="1" applyProtection="1">
      <alignment horizontal="center" vertical="top" wrapText="1"/>
      <protection locked="0"/>
    </xf>
    <xf numFmtId="49" fontId="4" fillId="0" borderId="100" xfId="0" applyNumberFormat="1" applyFont="1" applyBorder="1" applyAlignment="1" applyProtection="1">
      <alignment horizontal="center" vertical="top" wrapText="1"/>
      <protection locked="0"/>
    </xf>
    <xf numFmtId="49" fontId="4" fillId="0" borderId="101" xfId="0" applyNumberFormat="1" applyFont="1" applyBorder="1" applyAlignment="1" applyProtection="1">
      <alignment horizontal="center" vertical="top" wrapText="1"/>
      <protection locked="0"/>
    </xf>
    <xf numFmtId="49" fontId="4" fillId="0" borderId="102" xfId="0" applyNumberFormat="1" applyFont="1" applyBorder="1" applyAlignment="1" applyProtection="1">
      <alignment horizontal="center" vertical="top" wrapText="1"/>
      <protection locked="0"/>
    </xf>
    <xf numFmtId="49" fontId="9" fillId="2" borderId="63" xfId="0" applyNumberFormat="1" applyFont="1" applyFill="1" applyBorder="1" applyAlignment="1">
      <alignment horizontal="center" vertical="center"/>
    </xf>
    <xf numFmtId="0" fontId="2" fillId="0" borderId="64" xfId="0" applyFont="1" applyBorder="1"/>
    <xf numFmtId="0" fontId="2" fillId="0" borderId="65" xfId="0" applyFont="1" applyBorder="1"/>
    <xf numFmtId="0" fontId="9" fillId="2" borderId="63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left" vertical="center"/>
    </xf>
    <xf numFmtId="0" fontId="4" fillId="4" borderId="59" xfId="0" applyFont="1" applyFill="1" applyBorder="1" applyAlignment="1">
      <alignment horizontal="left" vertical="top" wrapText="1"/>
    </xf>
    <xf numFmtId="0" fontId="2" fillId="0" borderId="60" xfId="0" applyFont="1" applyBorder="1"/>
    <xf numFmtId="0" fontId="2" fillId="0" borderId="61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69" xfId="0" applyFont="1" applyBorder="1"/>
    <xf numFmtId="0" fontId="2" fillId="0" borderId="70" xfId="0" applyFont="1" applyBorder="1"/>
    <xf numFmtId="164" fontId="9" fillId="2" borderId="63" xfId="0" applyNumberFormat="1" applyFont="1" applyFill="1" applyBorder="1" applyAlignment="1">
      <alignment horizontal="center" vertical="center"/>
    </xf>
    <xf numFmtId="164" fontId="9" fillId="2" borderId="14" xfId="0" applyNumberFormat="1" applyFont="1" applyFill="1" applyBorder="1" applyAlignment="1">
      <alignment horizontal="left" vertical="center"/>
    </xf>
    <xf numFmtId="0" fontId="9" fillId="2" borderId="59" xfId="0" applyFont="1" applyFill="1" applyBorder="1" applyAlignment="1">
      <alignment horizontal="left" vertical="center"/>
    </xf>
    <xf numFmtId="166" fontId="9" fillId="2" borderId="63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1" fontId="9" fillId="2" borderId="6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49" fontId="9" fillId="2" borderId="63" xfId="0" applyNumberFormat="1" applyFont="1" applyFill="1" applyBorder="1" applyAlignment="1">
      <alignment horizontal="left" vertical="center"/>
    </xf>
    <xf numFmtId="165" fontId="9" fillId="2" borderId="6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 applyProtection="1">
      <alignment horizontal="left" vertical="top" wrapText="1"/>
      <protection locked="0"/>
    </xf>
    <xf numFmtId="0" fontId="8" fillId="3" borderId="2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58290" cy="758190"/>
    <xdr:pic>
      <xdr:nvPicPr>
        <xdr:cNvPr id="2" name="image1.jpg">
          <a:extLst>
            <a:ext uri="{FF2B5EF4-FFF2-40B4-BE49-F238E27FC236}">
              <a16:creationId xmlns:a16="http://schemas.microsoft.com/office/drawing/2014/main" id="{1FDCEB62-D385-4308-B75B-0DFCE8FA55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58290" cy="75819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121</xdr:row>
      <xdr:rowOff>28575</xdr:rowOff>
    </xdr:from>
    <xdr:ext cx="1247775" cy="533400"/>
    <xdr:pic>
      <xdr:nvPicPr>
        <xdr:cNvPr id="3" name="image1.jpg">
          <a:extLst>
            <a:ext uri="{FF2B5EF4-FFF2-40B4-BE49-F238E27FC236}">
              <a16:creationId xmlns:a16="http://schemas.microsoft.com/office/drawing/2014/main" id="{40CF6C65-74C2-4271-86C2-D9C6A1B4EC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567035"/>
          <a:ext cx="1247775" cy="533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C7970-66A0-4256-AE44-366BE1587585}">
  <sheetPr>
    <pageSetUpPr fitToPage="1"/>
  </sheetPr>
  <dimension ref="A1:GJ184"/>
  <sheetViews>
    <sheetView tabSelected="1" topLeftCell="A73" zoomScaleNormal="100" workbookViewId="0">
      <selection activeCell="O51" sqref="O51:AX51"/>
    </sheetView>
  </sheetViews>
  <sheetFormatPr baseColWidth="10" defaultColWidth="12.7109375" defaultRowHeight="15" customHeight="1" x14ac:dyDescent="0.2"/>
  <cols>
    <col min="1" max="2" width="1.140625" customWidth="1"/>
    <col min="3" max="9" width="1.28515625" customWidth="1"/>
    <col min="10" max="20" width="1.42578125" customWidth="1"/>
    <col min="21" max="39" width="1.28515625" customWidth="1"/>
    <col min="40" max="75" width="1.140625" customWidth="1"/>
    <col min="76" max="80" width="1.28515625" customWidth="1"/>
    <col min="81" max="82" width="11.42578125" hidden="1" customWidth="1"/>
    <col min="83" max="83" width="25.42578125" hidden="1" customWidth="1"/>
    <col min="84" max="84" width="11.42578125" hidden="1" customWidth="1"/>
    <col min="85" max="85" width="17.42578125" hidden="1" customWidth="1"/>
    <col min="86" max="86" width="8.42578125" hidden="1" customWidth="1"/>
    <col min="87" max="87" width="20.85546875" hidden="1" customWidth="1"/>
    <col min="88" max="88" width="29.42578125" hidden="1" customWidth="1"/>
    <col min="89" max="96" width="11.42578125" hidden="1" customWidth="1"/>
    <col min="97" max="147" width="1.140625" hidden="1" customWidth="1"/>
    <col min="148" max="192" width="1.28515625" hidden="1" customWidth="1"/>
  </cols>
  <sheetData>
    <row r="1" spans="1:192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03" t="s">
        <v>0</v>
      </c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5"/>
      <c r="BE1" s="108" t="s">
        <v>1</v>
      </c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10"/>
      <c r="CC1" s="2"/>
      <c r="CD1" s="2"/>
      <c r="CE1" s="2"/>
      <c r="CF1" s="2"/>
      <c r="CG1" s="3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4"/>
      <c r="EK1" s="4"/>
      <c r="EL1" s="4"/>
      <c r="EM1" s="4"/>
      <c r="EN1" s="5"/>
      <c r="EO1" s="5"/>
      <c r="EP1" s="5"/>
      <c r="EQ1" s="6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</row>
    <row r="2" spans="1:192" ht="11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06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5"/>
      <c r="BE2" s="111" t="s">
        <v>2</v>
      </c>
      <c r="BF2" s="112"/>
      <c r="BG2" s="112"/>
      <c r="BH2" s="112"/>
      <c r="BI2" s="112"/>
      <c r="BJ2" s="112"/>
      <c r="BK2" s="112"/>
      <c r="BL2" s="113"/>
      <c r="BM2" s="114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5"/>
      <c r="CC2" s="2"/>
      <c r="CD2" s="2"/>
      <c r="CE2" s="2"/>
      <c r="CF2" s="2"/>
      <c r="CG2" s="3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4"/>
      <c r="EK2" s="4"/>
      <c r="EL2" s="4"/>
      <c r="EM2" s="4"/>
      <c r="EN2" s="5"/>
      <c r="EO2" s="5"/>
      <c r="EP2" s="5"/>
      <c r="EQ2" s="6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</row>
    <row r="3" spans="1:192" ht="11.2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16" t="s">
        <v>3</v>
      </c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117"/>
      <c r="BE3" s="118" t="s">
        <v>4</v>
      </c>
      <c r="BF3" s="119"/>
      <c r="BG3" s="119"/>
      <c r="BH3" s="119"/>
      <c r="BI3" s="119"/>
      <c r="BJ3" s="119"/>
      <c r="BK3" s="119"/>
      <c r="BL3" s="120"/>
      <c r="BM3" s="121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22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</row>
    <row r="4" spans="1:192" ht="11.25" customHeight="1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31" t="s">
        <v>5</v>
      </c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117"/>
      <c r="BE4" s="118" t="s">
        <v>6</v>
      </c>
      <c r="BF4" s="119"/>
      <c r="BG4" s="119"/>
      <c r="BH4" s="119"/>
      <c r="BI4" s="119"/>
      <c r="BJ4" s="119"/>
      <c r="BK4" s="119"/>
      <c r="BL4" s="120"/>
      <c r="BM4" s="121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22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</row>
    <row r="5" spans="1:192" ht="11.2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31" t="s">
        <v>7</v>
      </c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117"/>
      <c r="BE5" s="132" t="s">
        <v>8</v>
      </c>
      <c r="BF5" s="133"/>
      <c r="BG5" s="133"/>
      <c r="BH5" s="133"/>
      <c r="BI5" s="133"/>
      <c r="BJ5" s="133"/>
      <c r="BK5" s="133"/>
      <c r="BL5" s="134"/>
      <c r="BM5" s="135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6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</row>
    <row r="6" spans="1:192" ht="3.6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3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64"/>
      <c r="BF6" s="52"/>
      <c r="BG6" s="52"/>
      <c r="BH6" s="52"/>
      <c r="BI6" s="52"/>
      <c r="BJ6" s="52"/>
      <c r="BK6" s="52"/>
      <c r="BL6" s="52"/>
      <c r="BM6" s="65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</row>
    <row r="7" spans="1:192" ht="15.6" customHeight="1" x14ac:dyDescent="0.2">
      <c r="A7" s="123"/>
      <c r="B7" s="84"/>
      <c r="C7" s="84"/>
      <c r="D7" s="84"/>
      <c r="E7" s="84"/>
      <c r="F7" s="84"/>
      <c r="G7" s="84"/>
      <c r="H7" s="84"/>
      <c r="I7" s="84"/>
      <c r="J7" s="85"/>
      <c r="K7" s="11"/>
      <c r="L7" s="11"/>
      <c r="M7" s="11"/>
      <c r="N7" s="11"/>
      <c r="O7" s="8"/>
      <c r="P7" s="8"/>
      <c r="Q7" s="8"/>
      <c r="R7" s="8"/>
      <c r="S7" s="8"/>
      <c r="T7" s="8"/>
      <c r="U7" s="8"/>
      <c r="V7" s="8"/>
      <c r="W7" s="8"/>
      <c r="X7" s="8"/>
      <c r="Y7" s="127" t="s">
        <v>153</v>
      </c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11"/>
      <c r="BE7" s="137">
        <v>2024</v>
      </c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</row>
    <row r="8" spans="1:192" ht="15" customHeight="1" x14ac:dyDescent="0.2">
      <c r="A8" s="124" t="s">
        <v>9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6"/>
      <c r="CC8" s="2"/>
      <c r="CD8" s="2"/>
      <c r="CE8" s="2"/>
      <c r="CF8" s="2"/>
      <c r="CG8" s="3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4"/>
      <c r="EK8" s="4"/>
      <c r="EL8" s="4"/>
      <c r="EM8" s="4"/>
      <c r="EN8" s="5"/>
      <c r="EO8" s="5"/>
      <c r="EP8" s="5"/>
      <c r="EQ8" s="6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</row>
    <row r="9" spans="1:192" ht="3.75" customHeight="1" x14ac:dyDescent="0.2">
      <c r="A9" s="83"/>
      <c r="B9" s="84"/>
      <c r="C9" s="84"/>
      <c r="D9" s="84"/>
      <c r="E9" s="84"/>
      <c r="F9" s="84"/>
      <c r="G9" s="84"/>
      <c r="H9" s="84"/>
      <c r="I9" s="84"/>
      <c r="J9" s="85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12"/>
      <c r="CA9" s="12"/>
      <c r="CB9" s="12"/>
      <c r="CC9" s="2"/>
      <c r="CD9" s="2"/>
      <c r="CE9" s="2"/>
      <c r="CF9" s="2"/>
      <c r="CG9" s="3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4"/>
      <c r="EK9" s="4"/>
      <c r="EL9" s="4"/>
      <c r="EM9" s="4"/>
      <c r="EN9" s="5"/>
      <c r="EO9" s="5"/>
      <c r="EP9" s="5"/>
      <c r="EQ9" s="6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</row>
    <row r="10" spans="1:192" ht="15" customHeight="1" x14ac:dyDescent="0.2">
      <c r="A10" s="86" t="s">
        <v>10</v>
      </c>
      <c r="B10" s="84"/>
      <c r="C10" s="84"/>
      <c r="D10" s="84"/>
      <c r="E10" s="84"/>
      <c r="F10" s="85"/>
      <c r="G10" s="13"/>
      <c r="H10" s="128" t="s">
        <v>163</v>
      </c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30"/>
      <c r="BA10" s="57"/>
      <c r="BB10" s="56"/>
      <c r="BC10" s="45" t="s">
        <v>154</v>
      </c>
      <c r="BE10" s="56"/>
      <c r="BF10" s="56"/>
      <c r="BG10" s="56"/>
      <c r="BH10" s="56"/>
      <c r="BI10" s="56"/>
      <c r="BJ10" s="56"/>
      <c r="BK10" s="56"/>
      <c r="BL10" s="56"/>
      <c r="BM10" s="56"/>
      <c r="BN10" s="52"/>
      <c r="BO10" s="74">
        <v>86180</v>
      </c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6"/>
      <c r="CC10" s="2"/>
      <c r="CD10" s="2"/>
      <c r="CE10" s="2"/>
      <c r="CF10" s="2"/>
      <c r="CG10" s="3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4"/>
      <c r="EK10" s="4"/>
      <c r="EL10" s="4"/>
      <c r="EM10" s="4"/>
      <c r="EN10" s="5"/>
      <c r="EO10" s="5"/>
      <c r="EP10" s="5"/>
      <c r="EQ10" s="6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</row>
    <row r="11" spans="1:192" ht="3.75" customHeight="1" x14ac:dyDescent="0.2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5"/>
      <c r="CC11" s="2"/>
      <c r="CD11" s="2"/>
      <c r="CE11" s="2"/>
      <c r="CF11" s="2"/>
      <c r="CG11" s="3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4"/>
      <c r="EK11" s="4"/>
      <c r="EL11" s="4"/>
      <c r="EM11" s="4"/>
      <c r="EN11" s="5"/>
      <c r="EO11" s="5"/>
      <c r="EP11" s="5"/>
      <c r="EQ11" s="6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</row>
    <row r="12" spans="1:192" ht="15" customHeight="1" x14ac:dyDescent="0.2">
      <c r="A12" s="86" t="s">
        <v>11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5"/>
      <c r="R12" s="14"/>
      <c r="S12" s="138" t="s">
        <v>164</v>
      </c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2"/>
      <c r="CD12" s="2"/>
      <c r="CE12" s="2"/>
      <c r="CF12" s="2"/>
      <c r="CG12" s="3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4"/>
      <c r="EK12" s="4"/>
      <c r="EL12" s="4"/>
      <c r="EM12" s="4"/>
      <c r="EN12" s="5"/>
      <c r="EO12" s="5"/>
      <c r="EP12" s="5"/>
      <c r="EQ12" s="6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</row>
    <row r="13" spans="1:192" ht="3.75" customHeight="1" x14ac:dyDescent="0.2">
      <c r="A13" s="83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5"/>
      <c r="CC13" s="2"/>
      <c r="CD13" s="2"/>
      <c r="CE13" s="2"/>
      <c r="CF13" s="2"/>
      <c r="CG13" s="3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4"/>
      <c r="EK13" s="4"/>
      <c r="EL13" s="4"/>
      <c r="EM13" s="4"/>
      <c r="EN13" s="5"/>
      <c r="EO13" s="5"/>
      <c r="EP13" s="5"/>
      <c r="EQ13" s="6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</row>
    <row r="14" spans="1:192" ht="15" customHeight="1" x14ac:dyDescent="0.2">
      <c r="A14" s="86" t="s">
        <v>12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7"/>
      <c r="S14" s="88" t="s">
        <v>157</v>
      </c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55"/>
      <c r="BB14" s="52"/>
      <c r="BC14" s="80" t="s">
        <v>118</v>
      </c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46"/>
      <c r="BP14" s="74">
        <v>5086070</v>
      </c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6"/>
      <c r="CC14" s="2"/>
      <c r="CD14" s="2"/>
      <c r="CE14" s="2"/>
      <c r="CF14" s="2"/>
      <c r="CG14" s="3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4"/>
      <c r="EK14" s="4"/>
      <c r="EL14" s="4"/>
      <c r="EM14" s="4"/>
      <c r="EN14" s="5"/>
      <c r="EO14" s="5"/>
      <c r="EP14" s="5"/>
      <c r="EQ14" s="6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</row>
    <row r="15" spans="1:192" ht="3.75" customHeight="1" x14ac:dyDescent="0.2">
      <c r="A15" s="83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5"/>
      <c r="CC15" s="2"/>
      <c r="CD15" s="2"/>
      <c r="CE15" s="2"/>
      <c r="CF15" s="2"/>
      <c r="CG15" s="3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4"/>
      <c r="EK15" s="4"/>
      <c r="EL15" s="4"/>
      <c r="EM15" s="4"/>
      <c r="EN15" s="5"/>
      <c r="EO15" s="5"/>
      <c r="EP15" s="5"/>
      <c r="EQ15" s="6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</row>
    <row r="16" spans="1:192" ht="15" customHeight="1" x14ac:dyDescent="0.2">
      <c r="A16" s="86" t="s">
        <v>13</v>
      </c>
      <c r="B16" s="84"/>
      <c r="C16" s="84"/>
      <c r="D16" s="84"/>
      <c r="E16" s="84"/>
      <c r="F16" s="85"/>
      <c r="G16" s="15"/>
      <c r="H16" s="94">
        <v>45469</v>
      </c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6"/>
      <c r="AC16" s="97"/>
      <c r="AD16" s="98"/>
      <c r="AE16" s="98"/>
      <c r="AF16" s="99" t="s">
        <v>117</v>
      </c>
      <c r="AG16" s="99"/>
      <c r="AH16" s="99"/>
      <c r="AI16" s="99"/>
      <c r="AJ16" s="99"/>
      <c r="AK16" s="99"/>
      <c r="AL16" s="99"/>
      <c r="AM16" s="99"/>
      <c r="AN16" s="99"/>
      <c r="AO16" s="100" t="s">
        <v>144</v>
      </c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2"/>
      <c r="BA16" s="46"/>
      <c r="BB16" s="46"/>
      <c r="BC16" s="54" t="s">
        <v>155</v>
      </c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46"/>
      <c r="BP16" s="74" t="s">
        <v>143</v>
      </c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6"/>
      <c r="CC16" s="2"/>
      <c r="CD16" s="2"/>
      <c r="CE16" s="2"/>
      <c r="CF16" s="2"/>
      <c r="CG16" s="3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4"/>
      <c r="EK16" s="4"/>
      <c r="EL16" s="4"/>
      <c r="EM16" s="4"/>
      <c r="EN16" s="5"/>
      <c r="EO16" s="5"/>
      <c r="EP16" s="5"/>
      <c r="EQ16" s="6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</row>
    <row r="17" spans="1:192" ht="3.75" customHeight="1" x14ac:dyDescent="0.2">
      <c r="A17" s="90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5"/>
      <c r="CC17" s="2"/>
      <c r="CD17" s="2"/>
      <c r="CE17" s="2"/>
      <c r="CF17" s="2"/>
      <c r="CG17" s="3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4"/>
      <c r="EK17" s="4"/>
      <c r="EL17" s="4"/>
      <c r="EM17" s="4"/>
      <c r="EN17" s="5"/>
      <c r="EO17" s="5"/>
      <c r="EP17" s="5"/>
      <c r="EQ17" s="6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</row>
    <row r="18" spans="1:192" ht="15" customHeight="1" x14ac:dyDescent="0.2">
      <c r="A18" s="45" t="s">
        <v>14</v>
      </c>
      <c r="B18" s="45"/>
      <c r="C18" s="45"/>
      <c r="D18" s="45"/>
      <c r="E18" s="45"/>
      <c r="F18" s="45"/>
      <c r="G18" s="45"/>
      <c r="H18" s="45"/>
      <c r="I18" s="140" t="s">
        <v>119</v>
      </c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2"/>
      <c r="AH18" s="47"/>
      <c r="AI18" s="143" t="s">
        <v>116</v>
      </c>
      <c r="AJ18" s="143"/>
      <c r="AK18" s="143"/>
      <c r="AL18" s="143"/>
      <c r="AM18" s="143"/>
      <c r="AN18" s="143"/>
      <c r="AO18" s="156" t="s">
        <v>138</v>
      </c>
      <c r="AP18" s="157"/>
      <c r="AQ18" s="157"/>
      <c r="AR18" s="157"/>
      <c r="AS18" s="157"/>
      <c r="AT18" s="157"/>
      <c r="AU18" s="157"/>
      <c r="AV18" s="157"/>
      <c r="AW18" s="158"/>
      <c r="AX18" s="159"/>
      <c r="AY18" s="159"/>
      <c r="AZ18" s="48" t="s">
        <v>15</v>
      </c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3"/>
      <c r="BM18" s="52"/>
      <c r="BN18" s="77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9"/>
      <c r="CC18" s="2"/>
      <c r="CD18" s="2"/>
      <c r="CE18" s="2"/>
      <c r="CF18" s="2"/>
      <c r="CG18" s="3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4"/>
      <c r="EK18" s="4"/>
      <c r="EL18" s="4"/>
      <c r="EM18" s="4"/>
      <c r="EN18" s="5"/>
      <c r="EO18" s="5"/>
      <c r="EP18" s="5"/>
      <c r="EQ18" s="6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</row>
    <row r="19" spans="1:192" ht="3.75" customHeight="1" x14ac:dyDescent="0.2">
      <c r="A19" s="83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5"/>
      <c r="CC19" s="2"/>
      <c r="CD19" s="2"/>
      <c r="CE19" s="2"/>
      <c r="CF19" s="2"/>
      <c r="CG19" s="3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4"/>
      <c r="EK19" s="4"/>
      <c r="EL19" s="4"/>
      <c r="EM19" s="4"/>
      <c r="EN19" s="5"/>
      <c r="EO19" s="5"/>
      <c r="EP19" s="5"/>
      <c r="EQ19" s="6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</row>
    <row r="20" spans="1:192" ht="15" customHeight="1" x14ac:dyDescent="0.2">
      <c r="A20" s="147" t="s">
        <v>16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9"/>
      <c r="M20" s="150" t="s">
        <v>17</v>
      </c>
      <c r="N20" s="148"/>
      <c r="O20" s="148"/>
      <c r="P20" s="148"/>
      <c r="Q20" s="148"/>
      <c r="R20" s="149"/>
      <c r="S20" s="151" t="s">
        <v>18</v>
      </c>
      <c r="T20" s="152"/>
      <c r="U20" s="153"/>
      <c r="V20" s="16"/>
      <c r="W20" s="16"/>
      <c r="X20" s="16"/>
      <c r="Y20" s="154" t="s">
        <v>19</v>
      </c>
      <c r="Z20" s="84"/>
      <c r="AA20" s="84"/>
      <c r="AB20" s="84"/>
      <c r="AC20" s="85"/>
      <c r="AD20" s="155" t="s">
        <v>20</v>
      </c>
      <c r="AE20" s="84"/>
      <c r="AF20" s="84"/>
      <c r="AG20" s="84"/>
      <c r="AH20" s="84"/>
      <c r="AI20" s="84"/>
      <c r="AJ20" s="84"/>
      <c r="AK20" s="85"/>
      <c r="AL20" s="91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3"/>
      <c r="CC20" s="2"/>
      <c r="CD20" s="2"/>
      <c r="CE20" s="2"/>
      <c r="CF20" s="2"/>
      <c r="CG20" s="3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4"/>
      <c r="EK20" s="4"/>
      <c r="EL20" s="4"/>
      <c r="EM20" s="4"/>
      <c r="EN20" s="5"/>
      <c r="EO20" s="5"/>
      <c r="EP20" s="5"/>
      <c r="EQ20" s="6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</row>
    <row r="21" spans="1:192" ht="3.75" customHeight="1" x14ac:dyDescent="0.2">
      <c r="A21" s="83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5"/>
      <c r="CC21" s="2"/>
      <c r="CD21" s="2"/>
      <c r="CE21" s="2"/>
      <c r="CF21" s="2"/>
      <c r="CG21" s="3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4"/>
      <c r="EK21" s="4"/>
      <c r="EL21" s="4"/>
      <c r="EM21" s="4"/>
      <c r="EN21" s="5"/>
      <c r="EO21" s="5"/>
      <c r="EP21" s="5"/>
      <c r="EQ21" s="6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</row>
    <row r="22" spans="1:192" ht="15" customHeight="1" x14ac:dyDescent="0.2">
      <c r="A22" s="144" t="s">
        <v>21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5"/>
      <c r="X22" s="145" t="s">
        <v>22</v>
      </c>
      <c r="Y22" s="84"/>
      <c r="Z22" s="84"/>
      <c r="AA22" s="84"/>
      <c r="AB22" s="84"/>
      <c r="AC22" s="84"/>
      <c r="AD22" s="84"/>
      <c r="AE22" s="87"/>
      <c r="AF22" s="146">
        <v>9</v>
      </c>
      <c r="AG22" s="95"/>
      <c r="AH22" s="95"/>
      <c r="AI22" s="95"/>
      <c r="AJ22" s="95"/>
      <c r="AK22" s="96"/>
      <c r="AL22" s="2"/>
      <c r="AM22" s="2"/>
      <c r="AN22" s="162" t="s">
        <v>23</v>
      </c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77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9"/>
      <c r="BM22" s="160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1"/>
      <c r="CB22" s="161"/>
      <c r="CC22" s="2"/>
      <c r="CD22" s="2"/>
      <c r="CE22" s="2"/>
      <c r="CF22" s="2"/>
      <c r="CG22" s="3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4"/>
      <c r="EK22" s="4"/>
      <c r="EL22" s="4"/>
      <c r="EM22" s="4"/>
      <c r="EN22" s="5"/>
      <c r="EO22" s="5"/>
      <c r="EP22" s="5"/>
      <c r="EQ22" s="6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</row>
    <row r="23" spans="1:192" ht="7.9" customHeight="1" x14ac:dyDescent="0.2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5"/>
      <c r="CC23" s="2"/>
      <c r="CD23" s="2"/>
      <c r="CE23" s="2"/>
      <c r="CF23" s="2"/>
      <c r="CG23" s="3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4"/>
      <c r="EK23" s="4"/>
      <c r="EL23" s="4"/>
      <c r="EM23" s="4"/>
      <c r="EN23" s="5"/>
      <c r="EO23" s="5"/>
      <c r="EP23" s="5"/>
      <c r="EQ23" s="6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</row>
    <row r="24" spans="1:192" ht="15" customHeight="1" x14ac:dyDescent="0.2">
      <c r="A24" s="124" t="s">
        <v>24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6"/>
      <c r="CC24" s="2"/>
      <c r="CD24" s="2"/>
      <c r="CE24" s="2"/>
      <c r="CF24" s="2"/>
      <c r="CG24" s="3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4"/>
      <c r="EK24" s="4"/>
      <c r="EL24" s="4"/>
      <c r="EM24" s="4"/>
      <c r="EN24" s="5"/>
      <c r="EO24" s="5"/>
      <c r="EP24" s="5"/>
      <c r="EQ24" s="6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</row>
    <row r="25" spans="1:192" ht="3.75" customHeight="1" x14ac:dyDescent="0.2">
      <c r="A25" s="90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5"/>
      <c r="CC25" s="2"/>
      <c r="CD25" s="2"/>
      <c r="CE25" s="2"/>
      <c r="CF25" s="2"/>
      <c r="CG25" s="3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4"/>
      <c r="EK25" s="4"/>
      <c r="EL25" s="4"/>
      <c r="EM25" s="4"/>
      <c r="EN25" s="5"/>
      <c r="EO25" s="5"/>
      <c r="EP25" s="5"/>
      <c r="EQ25" s="6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</row>
    <row r="26" spans="1:192" ht="15" customHeight="1" x14ac:dyDescent="0.2">
      <c r="A26" s="86" t="s">
        <v>25</v>
      </c>
      <c r="B26" s="84"/>
      <c r="C26" s="84"/>
      <c r="D26" s="84"/>
      <c r="E26" s="84"/>
      <c r="F26" s="84"/>
      <c r="G26" s="84"/>
      <c r="H26" s="84"/>
      <c r="I26" s="84"/>
      <c r="J26" s="84"/>
      <c r="K26" s="85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3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4"/>
      <c r="EK26" s="4"/>
      <c r="EL26" s="4"/>
      <c r="EM26" s="4"/>
      <c r="EN26" s="5"/>
      <c r="EO26" s="5"/>
      <c r="EP26" s="5"/>
      <c r="EQ26" s="6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</row>
    <row r="27" spans="1:192" ht="12" customHeight="1" x14ac:dyDescent="0.2">
      <c r="A27" s="163" t="s">
        <v>165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  <c r="BR27" s="164"/>
      <c r="BS27" s="164"/>
      <c r="BT27" s="164"/>
      <c r="BU27" s="164"/>
      <c r="BV27" s="164"/>
      <c r="BW27" s="164"/>
      <c r="BX27" s="164"/>
      <c r="BY27" s="164"/>
      <c r="BZ27" s="164"/>
      <c r="CA27" s="164"/>
      <c r="CB27" s="165"/>
      <c r="CC27" s="2"/>
      <c r="CD27" s="2"/>
      <c r="CE27" s="2"/>
      <c r="CF27" s="2"/>
      <c r="CG27" s="3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4"/>
      <c r="EK27" s="4"/>
      <c r="EL27" s="4"/>
      <c r="EM27" s="4"/>
      <c r="EN27" s="5"/>
      <c r="EO27" s="5"/>
      <c r="EP27" s="5"/>
      <c r="EQ27" s="6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</row>
    <row r="28" spans="1:192" ht="12" customHeight="1" x14ac:dyDescent="0.2">
      <c r="A28" s="166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8"/>
      <c r="CC28" s="2"/>
      <c r="CD28" s="2"/>
      <c r="CE28" s="2"/>
      <c r="CF28" s="2"/>
      <c r="CG28" s="3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4"/>
      <c r="EK28" s="4"/>
      <c r="EL28" s="4"/>
      <c r="EM28" s="4"/>
      <c r="EN28" s="5"/>
      <c r="EO28" s="5"/>
      <c r="EP28" s="5"/>
      <c r="EQ28" s="6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</row>
    <row r="29" spans="1:192" ht="12" customHeight="1" x14ac:dyDescent="0.2">
      <c r="A29" s="169"/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1"/>
      <c r="CC29" s="2"/>
      <c r="CD29" s="2"/>
      <c r="CE29" s="2"/>
      <c r="CF29" s="2"/>
      <c r="CG29" s="3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4"/>
      <c r="EK29" s="4"/>
      <c r="EL29" s="4"/>
      <c r="EM29" s="4"/>
      <c r="EN29" s="5"/>
      <c r="EO29" s="5"/>
      <c r="EP29" s="5"/>
      <c r="EQ29" s="6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</row>
    <row r="30" spans="1:192" ht="3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3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4"/>
      <c r="EK30" s="4"/>
      <c r="EL30" s="4"/>
      <c r="EM30" s="4"/>
      <c r="EN30" s="5"/>
      <c r="EO30" s="5"/>
      <c r="EP30" s="5"/>
      <c r="EQ30" s="6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</row>
    <row r="31" spans="1:192" ht="15" customHeight="1" x14ac:dyDescent="0.2">
      <c r="A31" s="178" t="s">
        <v>26</v>
      </c>
      <c r="B31" s="178"/>
      <c r="C31" s="178"/>
      <c r="D31" s="178"/>
      <c r="E31" s="178"/>
      <c r="F31" s="178"/>
      <c r="G31" s="178"/>
      <c r="H31" s="178"/>
      <c r="I31" s="178"/>
      <c r="J31" s="56"/>
      <c r="K31" s="176" t="s">
        <v>27</v>
      </c>
      <c r="L31" s="176"/>
      <c r="M31" s="176"/>
      <c r="N31" s="176"/>
      <c r="O31" s="176"/>
      <c r="P31" s="176"/>
      <c r="Q31" s="176"/>
      <c r="R31" s="176"/>
      <c r="S31" s="176"/>
      <c r="T31" s="176"/>
      <c r="U31" s="177"/>
      <c r="V31" s="172"/>
      <c r="W31" s="95"/>
      <c r="X31" s="95"/>
      <c r="Y31" s="95"/>
      <c r="Z31" s="95"/>
      <c r="AA31" s="96"/>
      <c r="AB31" s="173" t="s">
        <v>28</v>
      </c>
      <c r="AC31" s="174"/>
      <c r="AD31" s="174"/>
      <c r="AE31" s="175"/>
      <c r="AF31" s="148"/>
      <c r="AG31" s="148"/>
      <c r="AH31" s="120"/>
      <c r="AI31" s="194" t="s">
        <v>29</v>
      </c>
      <c r="AJ31" s="174"/>
      <c r="AK31" s="174"/>
      <c r="AL31" s="174"/>
      <c r="AM31" s="174"/>
      <c r="AN31" s="174"/>
      <c r="AO31" s="174"/>
      <c r="AP31" s="174"/>
      <c r="AQ31" s="88"/>
      <c r="AR31" s="95"/>
      <c r="AS31" s="96"/>
      <c r="AT31" s="179"/>
      <c r="AU31" s="180"/>
      <c r="AV31" s="180"/>
      <c r="AW31" s="81" t="s">
        <v>30</v>
      </c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58"/>
      <c r="BI31" s="196">
        <f>V31*AQ31</f>
        <v>0</v>
      </c>
      <c r="BJ31" s="152"/>
      <c r="BK31" s="152"/>
      <c r="BL31" s="152"/>
      <c r="BM31" s="152"/>
      <c r="BN31" s="153"/>
      <c r="BO31" s="173" t="s">
        <v>28</v>
      </c>
      <c r="BP31" s="174"/>
      <c r="BQ31" s="174"/>
      <c r="BR31" s="187"/>
      <c r="BS31" s="188"/>
      <c r="BT31" s="188"/>
      <c r="BU31" s="188"/>
      <c r="BV31" s="188"/>
      <c r="BW31" s="188"/>
      <c r="BX31" s="188"/>
      <c r="BY31" s="188"/>
      <c r="BZ31" s="188"/>
      <c r="CA31" s="188"/>
      <c r="CB31" s="96"/>
      <c r="CC31" s="2"/>
      <c r="CD31" s="2"/>
      <c r="CE31" s="2"/>
      <c r="CF31" s="2"/>
      <c r="CG31" s="3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4"/>
      <c r="EK31" s="4"/>
      <c r="EL31" s="4"/>
      <c r="EM31" s="4"/>
      <c r="EN31" s="5"/>
      <c r="EO31" s="5"/>
      <c r="EP31" s="5"/>
      <c r="EQ31" s="6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</row>
    <row r="32" spans="1:192" ht="3.75" customHeight="1" x14ac:dyDescent="0.2">
      <c r="A32" s="178"/>
      <c r="B32" s="178"/>
      <c r="C32" s="178"/>
      <c r="D32" s="178"/>
      <c r="E32" s="178"/>
      <c r="F32" s="178"/>
      <c r="G32" s="178"/>
      <c r="H32" s="178"/>
      <c r="I32" s="178"/>
      <c r="J32" s="3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3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4"/>
      <c r="EK32" s="4"/>
      <c r="EL32" s="4"/>
      <c r="EM32" s="4"/>
      <c r="EN32" s="5"/>
      <c r="EO32" s="5"/>
      <c r="EP32" s="5"/>
      <c r="EQ32" s="6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</row>
    <row r="33" spans="1:192" ht="15" customHeight="1" x14ac:dyDescent="0.2">
      <c r="A33" s="189" t="s">
        <v>31</v>
      </c>
      <c r="B33" s="189"/>
      <c r="C33" s="189"/>
      <c r="D33" s="189"/>
      <c r="E33" s="189"/>
      <c r="F33" s="189"/>
      <c r="G33" s="189"/>
      <c r="I33" s="56"/>
      <c r="J33" s="56"/>
      <c r="K33" s="205" t="s">
        <v>27</v>
      </c>
      <c r="L33" s="205"/>
      <c r="M33" s="205"/>
      <c r="N33" s="205"/>
      <c r="O33" s="205"/>
      <c r="P33" s="205"/>
      <c r="Q33" s="205"/>
      <c r="R33" s="205"/>
      <c r="S33" s="205"/>
      <c r="T33" s="205"/>
      <c r="U33" s="206"/>
      <c r="V33" s="190"/>
      <c r="W33" s="164"/>
      <c r="X33" s="164"/>
      <c r="Y33" s="164"/>
      <c r="Z33" s="164"/>
      <c r="AA33" s="165"/>
      <c r="AB33" s="173" t="s">
        <v>28</v>
      </c>
      <c r="AC33" s="174"/>
      <c r="AD33" s="174"/>
      <c r="AE33" s="191"/>
      <c r="AF33" s="192"/>
      <c r="AG33" s="192"/>
      <c r="AH33" s="193"/>
      <c r="AI33" s="194" t="s">
        <v>29</v>
      </c>
      <c r="AJ33" s="174"/>
      <c r="AK33" s="174"/>
      <c r="AL33" s="174"/>
      <c r="AM33" s="174"/>
      <c r="AN33" s="174"/>
      <c r="AO33" s="174"/>
      <c r="AP33" s="174"/>
      <c r="AQ33" s="195"/>
      <c r="AR33" s="164"/>
      <c r="AS33" s="165"/>
      <c r="AT33" s="207"/>
      <c r="AU33" s="82"/>
      <c r="AV33" s="82"/>
      <c r="AW33" s="82" t="s">
        <v>30</v>
      </c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I33" s="199">
        <f>V33*AQ33</f>
        <v>0</v>
      </c>
      <c r="BJ33" s="200"/>
      <c r="BK33" s="200"/>
      <c r="BL33" s="200"/>
      <c r="BM33" s="200"/>
      <c r="BN33" s="201"/>
      <c r="BO33" s="173" t="s">
        <v>28</v>
      </c>
      <c r="BP33" s="174"/>
      <c r="BQ33" s="174"/>
      <c r="BR33" s="187"/>
      <c r="BS33" s="188"/>
      <c r="BT33" s="188"/>
      <c r="BU33" s="188"/>
      <c r="BV33" s="188"/>
      <c r="BW33" s="188"/>
      <c r="BX33" s="188"/>
      <c r="BY33" s="188"/>
      <c r="BZ33" s="188"/>
      <c r="CA33" s="188"/>
      <c r="CB33" s="96"/>
      <c r="CC33" s="2"/>
      <c r="CD33" s="2"/>
      <c r="CE33" s="2"/>
      <c r="CF33" s="2"/>
      <c r="CG33" s="3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4"/>
      <c r="EK33" s="4"/>
      <c r="EL33" s="4"/>
      <c r="EM33" s="4"/>
      <c r="EN33" s="5"/>
      <c r="EO33" s="5"/>
      <c r="EP33" s="5"/>
      <c r="EQ33" s="6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</row>
    <row r="34" spans="1:192" ht="4.5" customHeight="1" x14ac:dyDescent="0.2">
      <c r="A34" s="189"/>
      <c r="B34" s="189"/>
      <c r="C34" s="189"/>
      <c r="D34" s="189"/>
      <c r="E34" s="189"/>
      <c r="F34" s="189"/>
      <c r="G34" s="189"/>
      <c r="H34" s="18"/>
      <c r="I34" s="18"/>
      <c r="J34" s="18"/>
      <c r="K34" s="202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117"/>
      <c r="BJ34" s="117"/>
      <c r="BK34" s="117"/>
      <c r="BL34" s="117"/>
      <c r="BM34" s="117"/>
      <c r="BN34" s="117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4"/>
      <c r="CC34" s="2"/>
      <c r="CD34" s="2"/>
      <c r="CE34" s="2"/>
      <c r="CF34" s="2"/>
      <c r="CG34" s="3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4"/>
      <c r="EK34" s="4"/>
      <c r="EL34" s="4"/>
      <c r="EM34" s="4"/>
      <c r="EN34" s="5"/>
      <c r="EO34" s="5"/>
      <c r="EP34" s="5"/>
      <c r="EQ34" s="6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</row>
    <row r="35" spans="1:192" ht="15" customHeight="1" x14ac:dyDescent="0.2">
      <c r="A35" s="178" t="s">
        <v>32</v>
      </c>
      <c r="B35" s="181"/>
      <c r="C35" s="181"/>
      <c r="D35" s="181"/>
      <c r="E35" s="181"/>
      <c r="F35" s="181"/>
      <c r="G35" s="182"/>
      <c r="I35" s="56"/>
      <c r="J35" s="56"/>
      <c r="K35" s="176" t="s">
        <v>27</v>
      </c>
      <c r="L35" s="176"/>
      <c r="M35" s="176"/>
      <c r="N35" s="176"/>
      <c r="O35" s="176"/>
      <c r="P35" s="176"/>
      <c r="Q35" s="176"/>
      <c r="R35" s="176"/>
      <c r="S35" s="176"/>
      <c r="T35" s="176"/>
      <c r="U35" s="177"/>
      <c r="V35" s="172">
        <v>1.45</v>
      </c>
      <c r="W35" s="95"/>
      <c r="X35" s="95"/>
      <c r="Y35" s="95"/>
      <c r="Z35" s="95"/>
      <c r="AA35" s="96"/>
      <c r="AB35" s="173" t="s">
        <v>28</v>
      </c>
      <c r="AC35" s="174"/>
      <c r="AD35" s="174"/>
      <c r="AE35" s="175"/>
      <c r="AF35" s="148"/>
      <c r="AG35" s="148"/>
      <c r="AH35" s="120"/>
      <c r="AI35" s="186" t="s">
        <v>32</v>
      </c>
      <c r="AJ35" s="148"/>
      <c r="AK35" s="148"/>
      <c r="AL35" s="148"/>
      <c r="AM35" s="120"/>
      <c r="AN35" s="88" t="s">
        <v>166</v>
      </c>
      <c r="AO35" s="95"/>
      <c r="AP35" s="95"/>
      <c r="AQ35" s="95"/>
      <c r="AR35" s="95"/>
      <c r="AS35" s="96"/>
      <c r="AT35" s="197" t="s">
        <v>33</v>
      </c>
      <c r="AU35" s="148"/>
      <c r="AV35" s="148"/>
      <c r="AW35" s="120"/>
      <c r="AX35" s="5"/>
      <c r="AY35" s="186" t="s">
        <v>29</v>
      </c>
      <c r="AZ35" s="148"/>
      <c r="BA35" s="148"/>
      <c r="BB35" s="148"/>
      <c r="BC35" s="148"/>
      <c r="BD35" s="148"/>
      <c r="BE35" s="148"/>
      <c r="BF35" s="148"/>
      <c r="BG35" s="148"/>
      <c r="BH35" s="120"/>
      <c r="BI35" s="88">
        <v>5</v>
      </c>
      <c r="BJ35" s="95"/>
      <c r="BK35" s="95"/>
      <c r="BL35" s="95"/>
      <c r="BM35" s="95"/>
      <c r="BN35" s="96"/>
      <c r="BO35" s="198" t="s">
        <v>34</v>
      </c>
      <c r="BP35" s="148"/>
      <c r="BQ35" s="120"/>
      <c r="BR35" s="187"/>
      <c r="BS35" s="188"/>
      <c r="BT35" s="188"/>
      <c r="BU35" s="188"/>
      <c r="BV35" s="188"/>
      <c r="BW35" s="188"/>
      <c r="BX35" s="188"/>
      <c r="BY35" s="188"/>
      <c r="BZ35" s="188"/>
      <c r="CA35" s="188"/>
      <c r="CB35" s="96"/>
      <c r="CC35" s="2"/>
      <c r="CD35" s="2"/>
      <c r="CE35" s="2"/>
      <c r="CF35" s="2"/>
      <c r="CG35" s="3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4"/>
      <c r="EK35" s="4"/>
      <c r="EL35" s="4"/>
      <c r="EM35" s="4"/>
      <c r="EN35" s="5"/>
      <c r="EO35" s="5"/>
      <c r="EP35" s="5"/>
      <c r="EQ35" s="6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</row>
    <row r="36" spans="1:192" ht="3.75" customHeight="1" x14ac:dyDescent="0.2">
      <c r="A36" s="183"/>
      <c r="B36" s="184"/>
      <c r="C36" s="184"/>
      <c r="D36" s="184"/>
      <c r="E36" s="184"/>
      <c r="F36" s="184"/>
      <c r="G36" s="185"/>
      <c r="H36" s="17"/>
      <c r="I36" s="17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3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4"/>
      <c r="EK36" s="4"/>
      <c r="EL36" s="4"/>
      <c r="EM36" s="4"/>
      <c r="EN36" s="5"/>
      <c r="EO36" s="5"/>
      <c r="EP36" s="5"/>
      <c r="EQ36" s="6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</row>
    <row r="37" spans="1:192" ht="15" customHeight="1" x14ac:dyDescent="0.2">
      <c r="A37" s="208" t="s">
        <v>31</v>
      </c>
      <c r="B37" s="181"/>
      <c r="C37" s="181"/>
      <c r="D37" s="181"/>
      <c r="E37" s="181"/>
      <c r="F37" s="181"/>
      <c r="G37" s="182"/>
      <c r="I37" s="56"/>
      <c r="J37" s="56"/>
      <c r="K37" s="205" t="s">
        <v>27</v>
      </c>
      <c r="L37" s="205"/>
      <c r="M37" s="205"/>
      <c r="N37" s="205"/>
      <c r="O37" s="205"/>
      <c r="P37" s="205"/>
      <c r="Q37" s="205"/>
      <c r="R37" s="205"/>
      <c r="S37" s="205"/>
      <c r="T37" s="205"/>
      <c r="U37" s="206"/>
      <c r="V37" s="172"/>
      <c r="W37" s="95"/>
      <c r="X37" s="95"/>
      <c r="Y37" s="95"/>
      <c r="Z37" s="95"/>
      <c r="AA37" s="96"/>
      <c r="AB37" s="173" t="s">
        <v>28</v>
      </c>
      <c r="AC37" s="174"/>
      <c r="AD37" s="174"/>
      <c r="AE37" s="175"/>
      <c r="AF37" s="148"/>
      <c r="AG37" s="148"/>
      <c r="AH37" s="120"/>
      <c r="AI37" s="186" t="s">
        <v>32</v>
      </c>
      <c r="AJ37" s="148"/>
      <c r="AK37" s="148"/>
      <c r="AL37" s="148"/>
      <c r="AM37" s="120"/>
      <c r="AN37" s="88"/>
      <c r="AO37" s="95"/>
      <c r="AP37" s="95"/>
      <c r="AQ37" s="95"/>
      <c r="AR37" s="95"/>
      <c r="AS37" s="96"/>
      <c r="AT37" s="197" t="s">
        <v>33</v>
      </c>
      <c r="AU37" s="148"/>
      <c r="AV37" s="148"/>
      <c r="AW37" s="120"/>
      <c r="AX37" s="5"/>
      <c r="AY37" s="186" t="s">
        <v>29</v>
      </c>
      <c r="AZ37" s="148"/>
      <c r="BA37" s="148"/>
      <c r="BB37" s="148"/>
      <c r="BC37" s="148"/>
      <c r="BD37" s="148"/>
      <c r="BE37" s="148"/>
      <c r="BF37" s="148"/>
      <c r="BG37" s="148"/>
      <c r="BH37" s="120"/>
      <c r="BI37" s="88"/>
      <c r="BJ37" s="95"/>
      <c r="BK37" s="95"/>
      <c r="BL37" s="95"/>
      <c r="BM37" s="95"/>
      <c r="BN37" s="96"/>
      <c r="BO37" s="198" t="s">
        <v>34</v>
      </c>
      <c r="BP37" s="148"/>
      <c r="BQ37" s="119"/>
      <c r="BR37" s="187"/>
      <c r="BS37" s="188"/>
      <c r="BT37" s="188"/>
      <c r="BU37" s="188"/>
      <c r="BV37" s="188"/>
      <c r="BW37" s="188"/>
      <c r="BX37" s="188"/>
      <c r="BY37" s="188"/>
      <c r="BZ37" s="188"/>
      <c r="CA37" s="188"/>
      <c r="CB37" s="96"/>
      <c r="CC37" s="2"/>
      <c r="CD37" s="2"/>
      <c r="CE37" s="2"/>
      <c r="CF37" s="2"/>
      <c r="CG37" s="3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4"/>
      <c r="EK37" s="4"/>
      <c r="EL37" s="4"/>
      <c r="EM37" s="4"/>
      <c r="EN37" s="5"/>
      <c r="EO37" s="5"/>
      <c r="EP37" s="5"/>
      <c r="EQ37" s="6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</row>
    <row r="38" spans="1:192" ht="3.75" customHeight="1" x14ac:dyDescent="0.2">
      <c r="A38" s="183"/>
      <c r="B38" s="184"/>
      <c r="C38" s="184"/>
      <c r="D38" s="184"/>
      <c r="E38" s="184"/>
      <c r="F38" s="184"/>
      <c r="G38" s="185"/>
      <c r="H38" s="3"/>
      <c r="I38" s="3"/>
      <c r="J38" s="3"/>
      <c r="K38" s="202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4"/>
      <c r="CC38" s="2"/>
      <c r="CD38" s="2"/>
      <c r="CE38" s="2"/>
      <c r="CF38" s="2"/>
      <c r="CG38" s="3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4"/>
      <c r="EK38" s="4"/>
      <c r="EL38" s="4"/>
      <c r="EM38" s="4"/>
      <c r="EN38" s="5"/>
      <c r="EO38" s="5"/>
      <c r="EP38" s="5"/>
      <c r="EQ38" s="6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</row>
    <row r="39" spans="1:192" ht="15" customHeight="1" x14ac:dyDescent="0.2">
      <c r="A39" s="231" t="s">
        <v>35</v>
      </c>
      <c r="B39" s="181"/>
      <c r="C39" s="181"/>
      <c r="D39" s="181"/>
      <c r="E39" s="181"/>
      <c r="F39" s="181"/>
      <c r="G39" s="182"/>
      <c r="H39" s="220" t="s">
        <v>36</v>
      </c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5"/>
      <c r="Y39" s="172"/>
      <c r="Z39" s="95"/>
      <c r="AA39" s="95"/>
      <c r="AB39" s="95"/>
      <c r="AC39" s="95"/>
      <c r="AD39" s="95"/>
      <c r="AE39" s="96"/>
      <c r="AF39" s="173" t="s">
        <v>28</v>
      </c>
      <c r="AG39" s="174"/>
      <c r="AH39" s="174"/>
      <c r="AI39" s="221"/>
      <c r="AJ39" s="174"/>
      <c r="AK39" s="174"/>
      <c r="AL39" s="174"/>
      <c r="AM39" s="174"/>
      <c r="AN39" s="221" t="s">
        <v>37</v>
      </c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3"/>
      <c r="BD39" s="88"/>
      <c r="BE39" s="95"/>
      <c r="BF39" s="95"/>
      <c r="BG39" s="96"/>
      <c r="BH39" s="179"/>
      <c r="BI39" s="174"/>
      <c r="BJ39" s="174"/>
      <c r="BK39" s="209"/>
      <c r="BL39" s="210" t="s">
        <v>38</v>
      </c>
      <c r="BM39" s="211"/>
      <c r="BN39" s="211"/>
      <c r="BO39" s="211"/>
      <c r="BP39" s="211"/>
      <c r="BQ39" s="211"/>
      <c r="BR39" s="211"/>
      <c r="BS39" s="212">
        <f>(Y39*BD39)+(Y41*BD41)</f>
        <v>0</v>
      </c>
      <c r="BT39" s="213"/>
      <c r="BU39" s="213"/>
      <c r="BV39" s="213"/>
      <c r="BW39" s="213"/>
      <c r="BX39" s="213"/>
      <c r="BY39" s="214"/>
      <c r="BZ39" s="72" t="s">
        <v>28</v>
      </c>
      <c r="CA39" s="73"/>
      <c r="CB39" s="73"/>
      <c r="CC39" s="2"/>
      <c r="CD39" s="2"/>
      <c r="CE39" s="2"/>
      <c r="CF39" s="2"/>
      <c r="CG39" s="3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4"/>
      <c r="EK39" s="4"/>
      <c r="EL39" s="4"/>
      <c r="EM39" s="4"/>
      <c r="EN39" s="5"/>
      <c r="EO39" s="5"/>
      <c r="EP39" s="5"/>
      <c r="EQ39" s="6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</row>
    <row r="40" spans="1:192" ht="3.75" customHeight="1" x14ac:dyDescent="0.2">
      <c r="A40" s="230"/>
      <c r="B40" s="174"/>
      <c r="C40" s="174"/>
      <c r="D40" s="174"/>
      <c r="E40" s="174"/>
      <c r="F40" s="174"/>
      <c r="G40" s="117"/>
      <c r="H40" s="17"/>
      <c r="I40" s="17"/>
      <c r="J40" s="3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11"/>
      <c r="BM40" s="211"/>
      <c r="BN40" s="211"/>
      <c r="BO40" s="211"/>
      <c r="BP40" s="211"/>
      <c r="BQ40" s="211"/>
      <c r="BR40" s="211"/>
      <c r="BS40" s="215"/>
      <c r="BT40" s="174"/>
      <c r="BU40" s="174"/>
      <c r="BV40" s="174"/>
      <c r="BW40" s="174"/>
      <c r="BX40" s="174"/>
      <c r="BY40" s="216"/>
      <c r="BZ40" s="72"/>
      <c r="CA40" s="73"/>
      <c r="CB40" s="73"/>
      <c r="CC40" s="2"/>
      <c r="CD40" s="2"/>
      <c r="CE40" s="2"/>
      <c r="CF40" s="2"/>
      <c r="CG40" s="3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4"/>
      <c r="EK40" s="4"/>
      <c r="EL40" s="4"/>
      <c r="EM40" s="4"/>
      <c r="EN40" s="5"/>
      <c r="EO40" s="5"/>
      <c r="EP40" s="5"/>
      <c r="EQ40" s="6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</row>
    <row r="41" spans="1:192" ht="15" customHeight="1" x14ac:dyDescent="0.2">
      <c r="A41" s="183"/>
      <c r="B41" s="184"/>
      <c r="C41" s="184"/>
      <c r="D41" s="184"/>
      <c r="E41" s="184"/>
      <c r="F41" s="184"/>
      <c r="G41" s="185"/>
      <c r="H41" s="220" t="s">
        <v>39</v>
      </c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5"/>
      <c r="Y41" s="172"/>
      <c r="Z41" s="95"/>
      <c r="AA41" s="95"/>
      <c r="AB41" s="95"/>
      <c r="AC41" s="95"/>
      <c r="AD41" s="95"/>
      <c r="AE41" s="96"/>
      <c r="AF41" s="173" t="s">
        <v>28</v>
      </c>
      <c r="AG41" s="174"/>
      <c r="AH41" s="174"/>
      <c r="AI41" s="221"/>
      <c r="AJ41" s="174"/>
      <c r="AK41" s="174"/>
      <c r="AL41" s="174"/>
      <c r="AM41" s="174"/>
      <c r="AN41" s="221" t="s">
        <v>40</v>
      </c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3"/>
      <c r="BD41" s="88"/>
      <c r="BE41" s="95"/>
      <c r="BF41" s="95"/>
      <c r="BG41" s="96"/>
      <c r="BH41" s="179"/>
      <c r="BI41" s="174"/>
      <c r="BJ41" s="174"/>
      <c r="BK41" s="209"/>
      <c r="BL41" s="211"/>
      <c r="BM41" s="211"/>
      <c r="BN41" s="211"/>
      <c r="BO41" s="211"/>
      <c r="BP41" s="211"/>
      <c r="BQ41" s="211"/>
      <c r="BR41" s="211"/>
      <c r="BS41" s="217"/>
      <c r="BT41" s="218"/>
      <c r="BU41" s="218"/>
      <c r="BV41" s="218"/>
      <c r="BW41" s="218"/>
      <c r="BX41" s="218"/>
      <c r="BY41" s="219"/>
      <c r="BZ41" s="72"/>
      <c r="CA41" s="73"/>
      <c r="CB41" s="73"/>
      <c r="CC41" s="2"/>
      <c r="CD41" s="2"/>
      <c r="CE41" s="2"/>
      <c r="CF41" s="2"/>
      <c r="CG41" s="3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4"/>
      <c r="EK41" s="4"/>
      <c r="EL41" s="4"/>
      <c r="EM41" s="4"/>
      <c r="EN41" s="5"/>
      <c r="EO41" s="5"/>
      <c r="EP41" s="5"/>
      <c r="EQ41" s="6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</row>
    <row r="42" spans="1:192" ht="7.9" customHeight="1" x14ac:dyDescent="0.2">
      <c r="A42" s="19"/>
      <c r="B42" s="19"/>
      <c r="C42" s="19"/>
      <c r="D42" s="17"/>
      <c r="E42" s="20"/>
      <c r="F42" s="20"/>
      <c r="G42" s="20"/>
      <c r="H42" s="21"/>
      <c r="I42" s="3"/>
      <c r="J42" s="3"/>
      <c r="K42" s="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3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4"/>
      <c r="EK42" s="4"/>
      <c r="EL42" s="4"/>
      <c r="EM42" s="4"/>
      <c r="EN42" s="5"/>
      <c r="EO42" s="5"/>
      <c r="EP42" s="5"/>
      <c r="EQ42" s="6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</row>
    <row r="43" spans="1:192" ht="15" customHeight="1" x14ac:dyDescent="0.2">
      <c r="A43" s="124" t="s">
        <v>41</v>
      </c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5"/>
      <c r="CB43" s="126"/>
      <c r="CC43" s="2"/>
      <c r="CD43" s="2"/>
      <c r="CE43" s="2"/>
      <c r="CF43" s="2"/>
      <c r="CG43" s="3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4"/>
      <c r="EK43" s="4"/>
      <c r="EL43" s="4"/>
      <c r="EM43" s="4"/>
      <c r="EN43" s="5"/>
      <c r="EO43" s="5"/>
      <c r="EP43" s="5"/>
      <c r="EQ43" s="6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</row>
    <row r="44" spans="1:192" ht="3.75" customHeight="1" x14ac:dyDescent="0.2">
      <c r="A44" s="90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5"/>
      <c r="CC44" s="2"/>
      <c r="CD44" s="2"/>
      <c r="CE44" s="2"/>
      <c r="CF44" s="2"/>
      <c r="CG44" s="3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4"/>
      <c r="EK44" s="4"/>
      <c r="EL44" s="4"/>
      <c r="EM44" s="4"/>
      <c r="EN44" s="5"/>
      <c r="EO44" s="5"/>
      <c r="EP44" s="5"/>
      <c r="EQ44" s="6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</row>
    <row r="45" spans="1:192" ht="3.75" customHeight="1" x14ac:dyDescent="0.2">
      <c r="A45" s="226"/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7"/>
      <c r="BM45" s="227"/>
      <c r="BN45" s="227"/>
      <c r="BO45" s="227"/>
      <c r="BP45" s="227"/>
      <c r="BQ45" s="227"/>
      <c r="BR45" s="227"/>
      <c r="BS45" s="227"/>
      <c r="BT45" s="227"/>
      <c r="BU45" s="227"/>
      <c r="BV45" s="227"/>
      <c r="BW45" s="227"/>
      <c r="BX45" s="227"/>
      <c r="BY45" s="227"/>
      <c r="BZ45" s="227"/>
      <c r="CA45" s="227"/>
      <c r="CB45" s="228"/>
      <c r="CC45" s="2"/>
      <c r="CD45" s="2"/>
      <c r="CE45" s="2"/>
      <c r="CF45" s="2"/>
      <c r="CG45" s="3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4"/>
      <c r="EK45" s="4"/>
      <c r="EL45" s="4"/>
      <c r="EM45" s="4"/>
      <c r="EN45" s="5"/>
      <c r="EO45" s="5"/>
      <c r="EP45" s="5"/>
      <c r="EQ45" s="6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</row>
    <row r="46" spans="1:192" ht="15" customHeight="1" x14ac:dyDescent="0.2">
      <c r="A46" s="229" t="s">
        <v>42</v>
      </c>
      <c r="B46" s="181"/>
      <c r="C46" s="181"/>
      <c r="D46" s="181"/>
      <c r="E46" s="181"/>
      <c r="F46" s="181"/>
      <c r="G46" s="181"/>
      <c r="H46" s="181"/>
      <c r="I46" s="182"/>
      <c r="J46" s="90" t="s">
        <v>43</v>
      </c>
      <c r="K46" s="84"/>
      <c r="L46" s="84"/>
      <c r="M46" s="84"/>
      <c r="N46" s="85"/>
      <c r="O46" s="225" t="s">
        <v>169</v>
      </c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6"/>
      <c r="AY46" s="194" t="s">
        <v>44</v>
      </c>
      <c r="AZ46" s="174"/>
      <c r="BA46" s="174"/>
      <c r="BB46" s="174"/>
      <c r="BC46" s="174"/>
      <c r="BD46" s="174"/>
      <c r="BE46" s="225" t="s">
        <v>167</v>
      </c>
      <c r="BF46" s="95"/>
      <c r="BG46" s="95"/>
      <c r="BH46" s="95"/>
      <c r="BI46" s="95"/>
      <c r="BJ46" s="95"/>
      <c r="BK46" s="95"/>
      <c r="BL46" s="95"/>
      <c r="BM46" s="95"/>
      <c r="BN46" s="96"/>
      <c r="BO46" s="224"/>
      <c r="BP46" s="174"/>
      <c r="BQ46" s="174"/>
      <c r="BR46" s="187"/>
      <c r="BS46" s="188"/>
      <c r="BT46" s="188"/>
      <c r="BU46" s="188"/>
      <c r="BV46" s="188"/>
      <c r="BW46" s="188"/>
      <c r="BX46" s="188"/>
      <c r="BY46" s="188"/>
      <c r="BZ46" s="188"/>
      <c r="CA46" s="188"/>
      <c r="CB46" s="96"/>
      <c r="CC46" s="2"/>
      <c r="CD46" s="2"/>
      <c r="CE46" s="2"/>
      <c r="CF46" s="2"/>
      <c r="CG46" s="3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4"/>
      <c r="EK46" s="4"/>
      <c r="EL46" s="4"/>
      <c r="EM46" s="4"/>
      <c r="EN46" s="5"/>
      <c r="EO46" s="5"/>
      <c r="EP46" s="5"/>
      <c r="EQ46" s="6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</row>
    <row r="47" spans="1:192" ht="3.75" customHeight="1" x14ac:dyDescent="0.2">
      <c r="A47" s="230"/>
      <c r="B47" s="174"/>
      <c r="C47" s="174"/>
      <c r="D47" s="174"/>
      <c r="E47" s="174"/>
      <c r="F47" s="174"/>
      <c r="G47" s="174"/>
      <c r="H47" s="174"/>
      <c r="I47" s="117"/>
      <c r="J47" s="20"/>
      <c r="K47" s="2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3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4"/>
      <c r="EK47" s="4"/>
      <c r="EL47" s="4"/>
      <c r="EM47" s="4"/>
      <c r="EN47" s="5"/>
      <c r="EO47" s="5"/>
      <c r="EP47" s="5"/>
      <c r="EQ47" s="6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</row>
    <row r="48" spans="1:192" ht="15" customHeight="1" x14ac:dyDescent="0.2">
      <c r="A48" s="183"/>
      <c r="B48" s="184"/>
      <c r="C48" s="184"/>
      <c r="D48" s="184"/>
      <c r="E48" s="184"/>
      <c r="F48" s="184"/>
      <c r="G48" s="184"/>
      <c r="H48" s="184"/>
      <c r="I48" s="185"/>
      <c r="J48" s="90" t="s">
        <v>43</v>
      </c>
      <c r="K48" s="84"/>
      <c r="L48" s="84"/>
      <c r="M48" s="84"/>
      <c r="N48" s="85"/>
      <c r="O48" s="22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6"/>
      <c r="AY48" s="194" t="s">
        <v>44</v>
      </c>
      <c r="AZ48" s="174"/>
      <c r="BA48" s="174"/>
      <c r="BB48" s="174"/>
      <c r="BC48" s="174"/>
      <c r="BD48" s="174"/>
      <c r="BE48" s="225"/>
      <c r="BF48" s="95"/>
      <c r="BG48" s="95"/>
      <c r="BH48" s="95"/>
      <c r="BI48" s="95"/>
      <c r="BJ48" s="95"/>
      <c r="BK48" s="95"/>
      <c r="BL48" s="95"/>
      <c r="BM48" s="95"/>
      <c r="BN48" s="96"/>
      <c r="BO48" s="224"/>
      <c r="BP48" s="174"/>
      <c r="BQ48" s="174"/>
      <c r="BR48" s="187"/>
      <c r="BS48" s="188"/>
      <c r="BT48" s="188"/>
      <c r="BU48" s="188"/>
      <c r="BV48" s="188"/>
      <c r="BW48" s="188"/>
      <c r="BX48" s="188"/>
      <c r="BY48" s="188"/>
      <c r="BZ48" s="188"/>
      <c r="CA48" s="188"/>
      <c r="CB48" s="96"/>
      <c r="CC48" s="2"/>
      <c r="CD48" s="2"/>
      <c r="CE48" s="2"/>
      <c r="CF48" s="2"/>
      <c r="CG48" s="3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4"/>
      <c r="EK48" s="4"/>
      <c r="EL48" s="4"/>
      <c r="EM48" s="4"/>
      <c r="EN48" s="5"/>
      <c r="EO48" s="5"/>
      <c r="EP48" s="5"/>
      <c r="EQ48" s="6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</row>
    <row r="49" spans="1:192" ht="3.75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"/>
      <c r="CD49" s="2"/>
      <c r="CE49" s="2"/>
      <c r="CF49" s="2"/>
      <c r="CG49" s="3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4"/>
      <c r="EK49" s="4"/>
      <c r="EL49" s="4"/>
      <c r="EM49" s="4"/>
      <c r="EN49" s="5"/>
      <c r="EO49" s="5"/>
      <c r="EP49" s="5"/>
      <c r="EQ49" s="6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</row>
    <row r="50" spans="1:192" ht="3.75" customHeight="1" x14ac:dyDescent="0.2">
      <c r="A50" s="233"/>
      <c r="B50" s="227"/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7"/>
      <c r="BM50" s="227"/>
      <c r="BN50" s="227"/>
      <c r="BO50" s="227"/>
      <c r="BP50" s="227"/>
      <c r="BQ50" s="227"/>
      <c r="BR50" s="227"/>
      <c r="BS50" s="227"/>
      <c r="BT50" s="227"/>
      <c r="BU50" s="227"/>
      <c r="BV50" s="227"/>
      <c r="BW50" s="227"/>
      <c r="BX50" s="227"/>
      <c r="BY50" s="227"/>
      <c r="BZ50" s="227"/>
      <c r="CA50" s="227"/>
      <c r="CB50" s="228"/>
      <c r="CC50" s="2"/>
      <c r="CD50" s="2"/>
      <c r="CE50" s="2"/>
      <c r="CF50" s="2"/>
      <c r="CG50" s="3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4"/>
      <c r="EK50" s="4"/>
      <c r="EL50" s="4"/>
      <c r="EM50" s="4"/>
      <c r="EN50" s="5"/>
      <c r="EO50" s="5"/>
      <c r="EP50" s="5"/>
      <c r="EQ50" s="6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</row>
    <row r="51" spans="1:192" ht="15" customHeight="1" x14ac:dyDescent="0.2">
      <c r="A51" s="229" t="s">
        <v>45</v>
      </c>
      <c r="B51" s="181"/>
      <c r="C51" s="181"/>
      <c r="D51" s="181"/>
      <c r="E51" s="181"/>
      <c r="F51" s="181"/>
      <c r="G51" s="181"/>
      <c r="H51" s="181"/>
      <c r="I51" s="182"/>
      <c r="J51" s="90" t="s">
        <v>43</v>
      </c>
      <c r="K51" s="84"/>
      <c r="L51" s="84"/>
      <c r="M51" s="84"/>
      <c r="N51" s="85"/>
      <c r="O51" s="225" t="s">
        <v>169</v>
      </c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6"/>
      <c r="AY51" s="194" t="s">
        <v>44</v>
      </c>
      <c r="AZ51" s="174"/>
      <c r="BA51" s="174"/>
      <c r="BB51" s="174"/>
      <c r="BC51" s="174"/>
      <c r="BD51" s="174"/>
      <c r="BE51" s="225" t="s">
        <v>168</v>
      </c>
      <c r="BF51" s="95"/>
      <c r="BG51" s="95"/>
      <c r="BH51" s="95"/>
      <c r="BI51" s="95"/>
      <c r="BJ51" s="95"/>
      <c r="BK51" s="95"/>
      <c r="BL51" s="95"/>
      <c r="BM51" s="95"/>
      <c r="BN51" s="96"/>
      <c r="BO51" s="224"/>
      <c r="BP51" s="174"/>
      <c r="BQ51" s="174"/>
      <c r="BR51" s="187"/>
      <c r="BS51" s="188"/>
      <c r="BT51" s="188"/>
      <c r="BU51" s="188"/>
      <c r="BV51" s="188"/>
      <c r="BW51" s="188"/>
      <c r="BX51" s="188"/>
      <c r="BY51" s="188"/>
      <c r="BZ51" s="188"/>
      <c r="CA51" s="188"/>
      <c r="CB51" s="96"/>
      <c r="CC51" s="2"/>
      <c r="CD51" s="2"/>
      <c r="CE51" s="2"/>
      <c r="CF51" s="2"/>
      <c r="CG51" s="3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4"/>
      <c r="EK51" s="4"/>
      <c r="EL51" s="4"/>
      <c r="EM51" s="4"/>
      <c r="EN51" s="5"/>
      <c r="EO51" s="5"/>
      <c r="EP51" s="5"/>
      <c r="EQ51" s="6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</row>
    <row r="52" spans="1:192" ht="3.75" customHeight="1" x14ac:dyDescent="0.2">
      <c r="A52" s="230"/>
      <c r="B52" s="174"/>
      <c r="C52" s="174"/>
      <c r="D52" s="174"/>
      <c r="E52" s="174"/>
      <c r="F52" s="174"/>
      <c r="G52" s="174"/>
      <c r="H52" s="174"/>
      <c r="I52" s="117"/>
      <c r="J52" s="20"/>
      <c r="K52" s="20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3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4"/>
      <c r="EK52" s="4"/>
      <c r="EL52" s="4"/>
      <c r="EM52" s="4"/>
      <c r="EN52" s="5"/>
      <c r="EO52" s="5"/>
      <c r="EP52" s="5"/>
      <c r="EQ52" s="6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</row>
    <row r="53" spans="1:192" ht="15" customHeight="1" x14ac:dyDescent="0.2">
      <c r="A53" s="183"/>
      <c r="B53" s="184"/>
      <c r="C53" s="184"/>
      <c r="D53" s="184"/>
      <c r="E53" s="184"/>
      <c r="F53" s="184"/>
      <c r="G53" s="184"/>
      <c r="H53" s="184"/>
      <c r="I53" s="185"/>
      <c r="J53" s="90" t="s">
        <v>43</v>
      </c>
      <c r="K53" s="84"/>
      <c r="L53" s="84"/>
      <c r="M53" s="84"/>
      <c r="N53" s="85"/>
      <c r="O53" s="22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6"/>
      <c r="AY53" s="194" t="s">
        <v>44</v>
      </c>
      <c r="AZ53" s="174"/>
      <c r="BA53" s="174"/>
      <c r="BB53" s="174"/>
      <c r="BC53" s="174"/>
      <c r="BD53" s="174"/>
      <c r="BE53" s="225"/>
      <c r="BF53" s="95"/>
      <c r="BG53" s="95"/>
      <c r="BH53" s="95"/>
      <c r="BI53" s="95"/>
      <c r="BJ53" s="95"/>
      <c r="BK53" s="95"/>
      <c r="BL53" s="95"/>
      <c r="BM53" s="95"/>
      <c r="BN53" s="96"/>
      <c r="BO53" s="224"/>
      <c r="BP53" s="174"/>
      <c r="BQ53" s="174"/>
      <c r="BR53" s="187"/>
      <c r="BS53" s="188"/>
      <c r="BT53" s="188"/>
      <c r="BU53" s="188"/>
      <c r="BV53" s="188"/>
      <c r="BW53" s="188"/>
      <c r="BX53" s="188"/>
      <c r="BY53" s="188"/>
      <c r="BZ53" s="188"/>
      <c r="CA53" s="188"/>
      <c r="CB53" s="96"/>
      <c r="CC53" s="2"/>
      <c r="CD53" s="2"/>
      <c r="CE53" s="2"/>
      <c r="CF53" s="2"/>
      <c r="CG53" s="3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4"/>
      <c r="EK53" s="4"/>
      <c r="EL53" s="4"/>
      <c r="EM53" s="4"/>
      <c r="EN53" s="5"/>
      <c r="EO53" s="5"/>
      <c r="EP53" s="5"/>
      <c r="EQ53" s="6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</row>
    <row r="54" spans="1:192" ht="3.7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20"/>
      <c r="K54" s="20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3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4"/>
      <c r="EK54" s="4"/>
      <c r="EL54" s="4"/>
      <c r="EM54" s="4"/>
      <c r="EN54" s="5"/>
      <c r="EO54" s="5"/>
      <c r="EP54" s="5"/>
      <c r="EQ54" s="6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</row>
    <row r="55" spans="1:192" ht="15" customHeight="1" x14ac:dyDescent="0.2">
      <c r="A55" s="86" t="s">
        <v>46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5"/>
      <c r="T55" s="232" t="s">
        <v>170</v>
      </c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6"/>
      <c r="CC55" s="2"/>
      <c r="CD55" s="2"/>
      <c r="CE55" s="2"/>
      <c r="CF55" s="2"/>
      <c r="CG55" s="3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4"/>
      <c r="EK55" s="4"/>
      <c r="EL55" s="4"/>
      <c r="EM55" s="4"/>
      <c r="EN55" s="5"/>
      <c r="EO55" s="5"/>
      <c r="EP55" s="5"/>
      <c r="EQ55" s="6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</row>
    <row r="56" spans="1:192" ht="3.75" customHeight="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19"/>
      <c r="CD56" s="19"/>
      <c r="CE56" s="19"/>
      <c r="CF56" s="2"/>
      <c r="CG56" s="3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4"/>
      <c r="EK56" s="4"/>
      <c r="EL56" s="4"/>
      <c r="EM56" s="4"/>
      <c r="EN56" s="5"/>
      <c r="EO56" s="5"/>
      <c r="EP56" s="5"/>
      <c r="EQ56" s="6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</row>
    <row r="57" spans="1:192" ht="15" customHeight="1" x14ac:dyDescent="0.2">
      <c r="A57" s="234" t="s">
        <v>47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5"/>
      <c r="AC57" s="232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6"/>
      <c r="CC57" s="2"/>
      <c r="CD57" s="2"/>
      <c r="CE57" s="2"/>
      <c r="CF57" s="2"/>
      <c r="CG57" s="3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4"/>
      <c r="EK57" s="4"/>
      <c r="EL57" s="4"/>
      <c r="EM57" s="4"/>
      <c r="EN57" s="5"/>
      <c r="EO57" s="5"/>
      <c r="EP57" s="5"/>
      <c r="EQ57" s="6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</row>
    <row r="58" spans="1:192" ht="7.15" customHeight="1" x14ac:dyDescent="0.2">
      <c r="A58" s="90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5"/>
      <c r="CC58" s="2"/>
      <c r="CD58" s="2"/>
      <c r="CE58" s="2"/>
      <c r="CF58" s="2"/>
      <c r="CG58" s="3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4"/>
      <c r="EK58" s="4"/>
      <c r="EL58" s="4"/>
      <c r="EM58" s="4"/>
      <c r="EN58" s="5"/>
      <c r="EO58" s="5"/>
      <c r="EP58" s="5"/>
      <c r="EQ58" s="6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</row>
    <row r="59" spans="1:192" ht="15" customHeight="1" x14ac:dyDescent="0.2">
      <c r="A59" s="124" t="s">
        <v>48</v>
      </c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6"/>
      <c r="CC59" s="2"/>
      <c r="CD59" s="2"/>
      <c r="CE59" s="2"/>
      <c r="CF59" s="2"/>
      <c r="CG59" s="3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4"/>
      <c r="EK59" s="4"/>
      <c r="EL59" s="4"/>
      <c r="EM59" s="4"/>
      <c r="EN59" s="5"/>
      <c r="EO59" s="5"/>
      <c r="EP59" s="5"/>
      <c r="EQ59" s="6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</row>
    <row r="60" spans="1:192" ht="3.75" customHeight="1" x14ac:dyDescent="0.2">
      <c r="A60" s="90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5"/>
      <c r="CC60" s="2"/>
      <c r="CD60" s="2"/>
      <c r="CE60" s="2"/>
      <c r="CF60" s="2"/>
      <c r="CG60" s="3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4"/>
      <c r="EK60" s="4"/>
      <c r="EL60" s="4"/>
      <c r="EM60" s="4"/>
      <c r="EN60" s="5"/>
      <c r="EO60" s="5"/>
      <c r="EP60" s="5"/>
      <c r="EQ60" s="6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7"/>
      <c r="FN60" s="7"/>
      <c r="FO60" s="7"/>
      <c r="FP60" s="23"/>
      <c r="FQ60" s="23"/>
      <c r="FR60" s="23"/>
      <c r="FS60" s="23"/>
      <c r="FT60" s="7"/>
      <c r="FU60" s="7"/>
      <c r="FV60" s="7"/>
      <c r="FW60" s="23"/>
      <c r="FX60" s="23"/>
      <c r="FY60" s="23"/>
      <c r="FZ60" s="23"/>
      <c r="GA60" s="7"/>
      <c r="GB60" s="7"/>
      <c r="GC60" s="7"/>
      <c r="GD60" s="23"/>
      <c r="GE60" s="23"/>
      <c r="GF60" s="23"/>
      <c r="GG60" s="23"/>
      <c r="GH60" s="7"/>
      <c r="GI60" s="7"/>
      <c r="GJ60" s="7"/>
    </row>
    <row r="61" spans="1:192" ht="15" customHeight="1" x14ac:dyDescent="0.2">
      <c r="A61" s="86" t="s">
        <v>49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7"/>
      <c r="O61" s="225" t="s">
        <v>171</v>
      </c>
      <c r="P61" s="235"/>
      <c r="Q61" s="235"/>
      <c r="R61" s="235"/>
      <c r="S61" s="235"/>
      <c r="T61" s="235"/>
      <c r="U61" s="235"/>
      <c r="V61" s="235"/>
      <c r="W61" s="235"/>
      <c r="X61" s="235"/>
      <c r="Y61" s="236"/>
      <c r="Z61" s="237" t="s">
        <v>50</v>
      </c>
      <c r="AA61" s="174"/>
      <c r="AB61" s="174"/>
      <c r="AC61" s="69" t="s">
        <v>172</v>
      </c>
      <c r="AD61" s="95"/>
      <c r="AE61" s="95"/>
      <c r="AF61" s="96"/>
      <c r="AG61" s="237" t="s">
        <v>51</v>
      </c>
      <c r="AH61" s="174"/>
      <c r="AI61" s="174"/>
      <c r="AJ61" s="69" t="s">
        <v>173</v>
      </c>
      <c r="AK61" s="95"/>
      <c r="AL61" s="95"/>
      <c r="AM61" s="96"/>
      <c r="AN61" s="237" t="s">
        <v>52</v>
      </c>
      <c r="AO61" s="174"/>
      <c r="AP61" s="174"/>
      <c r="AQ61" s="69" t="s">
        <v>174</v>
      </c>
      <c r="AR61" s="95"/>
      <c r="AS61" s="95"/>
      <c r="AT61" s="96"/>
      <c r="AV61" s="246" t="s">
        <v>147</v>
      </c>
      <c r="AW61" s="247"/>
      <c r="AX61" s="247"/>
      <c r="AY61" s="247"/>
      <c r="AZ61" s="247"/>
      <c r="BA61" s="247"/>
      <c r="BB61" s="248"/>
      <c r="BC61" s="243" t="s">
        <v>54</v>
      </c>
      <c r="BD61" s="244"/>
      <c r="BE61" s="244"/>
      <c r="BF61" s="244"/>
      <c r="BG61" s="245"/>
      <c r="BH61" s="60"/>
      <c r="BI61" s="60" t="s">
        <v>148</v>
      </c>
      <c r="BJ61" s="61"/>
      <c r="BK61" s="60" t="s">
        <v>150</v>
      </c>
      <c r="BL61" s="243">
        <v>25</v>
      </c>
      <c r="BM61" s="245"/>
      <c r="BN61" s="60"/>
      <c r="BO61" s="60" t="s">
        <v>151</v>
      </c>
      <c r="BP61" s="61"/>
      <c r="BQ61" s="60" t="s">
        <v>150</v>
      </c>
      <c r="BR61" s="243">
        <v>18</v>
      </c>
      <c r="BS61" s="245"/>
      <c r="BT61" s="60"/>
      <c r="BU61" s="60" t="s">
        <v>152</v>
      </c>
      <c r="BV61" s="61"/>
      <c r="BW61" s="60" t="s">
        <v>150</v>
      </c>
      <c r="BX61" s="243">
        <v>17</v>
      </c>
      <c r="BY61" s="245"/>
      <c r="BZ61" s="249"/>
      <c r="CA61" s="250"/>
      <c r="CB61" s="250"/>
      <c r="CC61" s="2"/>
      <c r="CD61" s="2"/>
      <c r="CE61" s="2"/>
      <c r="CF61" s="2"/>
      <c r="CG61" s="3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4"/>
      <c r="EK61" s="4"/>
      <c r="EL61" s="4"/>
      <c r="EM61" s="4"/>
      <c r="EN61" s="5"/>
      <c r="EO61" s="5"/>
      <c r="EP61" s="5"/>
      <c r="EQ61" s="6"/>
      <c r="ER61" s="66" t="s">
        <v>53</v>
      </c>
      <c r="ES61" s="67"/>
      <c r="ET61" s="67"/>
      <c r="EU61" s="67"/>
      <c r="EV61" s="67"/>
      <c r="EW61" s="67"/>
      <c r="EX61" s="67"/>
      <c r="EY61" s="68"/>
      <c r="EZ61" s="7"/>
      <c r="FA61" s="24"/>
      <c r="FB61" s="242" t="s">
        <v>54</v>
      </c>
      <c r="FC61" s="152"/>
      <c r="FD61" s="152"/>
      <c r="FE61" s="152"/>
      <c r="FF61" s="152"/>
      <c r="FG61" s="152"/>
      <c r="FH61" s="152"/>
      <c r="FI61" s="152"/>
      <c r="FJ61" s="152"/>
      <c r="FK61" s="152"/>
      <c r="FL61" s="153"/>
      <c r="FM61" s="238" t="s">
        <v>50</v>
      </c>
      <c r="FN61" s="239"/>
      <c r="FO61" s="240"/>
      <c r="FP61" s="241" t="s">
        <v>55</v>
      </c>
      <c r="FQ61" s="152"/>
      <c r="FR61" s="152"/>
      <c r="FS61" s="153"/>
      <c r="FT61" s="238" t="s">
        <v>51</v>
      </c>
      <c r="FU61" s="239"/>
      <c r="FV61" s="240"/>
      <c r="FW61" s="241" t="s">
        <v>56</v>
      </c>
      <c r="FX61" s="152"/>
      <c r="FY61" s="152"/>
      <c r="FZ61" s="153"/>
      <c r="GA61" s="238" t="s">
        <v>52</v>
      </c>
      <c r="GB61" s="239"/>
      <c r="GC61" s="240"/>
      <c r="GD61" s="241" t="s">
        <v>57</v>
      </c>
      <c r="GE61" s="152"/>
      <c r="GF61" s="152"/>
      <c r="GG61" s="153"/>
      <c r="GH61" s="25"/>
      <c r="GI61" s="7"/>
      <c r="GJ61" s="7"/>
    </row>
    <row r="62" spans="1:192" ht="3.75" customHeight="1" x14ac:dyDescent="0.2">
      <c r="A62" s="252" t="s">
        <v>58</v>
      </c>
      <c r="B62" s="181"/>
      <c r="C62" s="181"/>
      <c r="D62" s="181"/>
      <c r="E62" s="18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3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4"/>
      <c r="EK62" s="4"/>
      <c r="EL62" s="4"/>
      <c r="EM62" s="4"/>
      <c r="EN62" s="5"/>
      <c r="EO62" s="5"/>
      <c r="EP62" s="5"/>
      <c r="EQ62" s="6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26"/>
      <c r="FC62" s="26"/>
      <c r="FD62" s="26"/>
      <c r="FE62" s="26"/>
      <c r="FF62" s="26"/>
      <c r="FG62" s="26"/>
      <c r="FH62" s="26"/>
      <c r="FI62" s="26"/>
      <c r="FJ62" s="27"/>
      <c r="FK62" s="26"/>
      <c r="FL62" s="26"/>
      <c r="FM62" s="23"/>
      <c r="FN62" s="23"/>
      <c r="FO62" s="23"/>
      <c r="FP62" s="26"/>
      <c r="FQ62" s="26"/>
      <c r="FR62" s="27"/>
      <c r="FS62" s="27"/>
      <c r="FT62" s="7"/>
      <c r="FU62" s="23"/>
      <c r="FV62" s="23"/>
      <c r="FW62" s="26"/>
      <c r="FX62" s="26"/>
      <c r="FY62" s="27"/>
      <c r="FZ62" s="27"/>
      <c r="GA62" s="7"/>
      <c r="GB62" s="23"/>
      <c r="GC62" s="23"/>
      <c r="GD62" s="26"/>
      <c r="GE62" s="26"/>
      <c r="GF62" s="27"/>
      <c r="GG62" s="27"/>
      <c r="GH62" s="7"/>
      <c r="GI62" s="23"/>
      <c r="GJ62" s="23"/>
    </row>
    <row r="63" spans="1:192" ht="15" customHeight="1" x14ac:dyDescent="0.2">
      <c r="A63" s="230"/>
      <c r="B63" s="174"/>
      <c r="C63" s="174"/>
      <c r="D63" s="174"/>
      <c r="E63" s="117"/>
      <c r="F63" s="138" t="s">
        <v>158</v>
      </c>
      <c r="G63" s="95"/>
      <c r="H63" s="95"/>
      <c r="I63" s="95"/>
      <c r="J63" s="95"/>
      <c r="K63" s="95"/>
      <c r="L63" s="95"/>
      <c r="M63" s="96"/>
      <c r="N63" s="28"/>
      <c r="O63" s="138" t="s">
        <v>175</v>
      </c>
      <c r="P63" s="95"/>
      <c r="Q63" s="95"/>
      <c r="R63" s="95"/>
      <c r="S63" s="95"/>
      <c r="T63" s="95"/>
      <c r="U63" s="96"/>
      <c r="V63" s="237" t="s">
        <v>50</v>
      </c>
      <c r="W63" s="174"/>
      <c r="X63" s="174"/>
      <c r="Y63" s="69" t="s">
        <v>176</v>
      </c>
      <c r="Z63" s="95"/>
      <c r="AA63" s="95"/>
      <c r="AB63" s="96"/>
      <c r="AC63" s="237" t="s">
        <v>51</v>
      </c>
      <c r="AD63" s="174"/>
      <c r="AE63" s="174"/>
      <c r="AF63" s="69" t="s">
        <v>56</v>
      </c>
      <c r="AG63" s="95"/>
      <c r="AH63" s="95"/>
      <c r="AI63" s="96"/>
      <c r="AJ63" s="237" t="s">
        <v>52</v>
      </c>
      <c r="AK63" s="174"/>
      <c r="AL63" s="174"/>
      <c r="AM63" s="69" t="s">
        <v>177</v>
      </c>
      <c r="AN63" s="95"/>
      <c r="AO63" s="95"/>
      <c r="AP63" s="96"/>
      <c r="AQ63" s="251" t="s">
        <v>59</v>
      </c>
      <c r="AR63" s="216"/>
      <c r="AS63" s="138" t="s">
        <v>125</v>
      </c>
      <c r="AT63" s="95"/>
      <c r="AU63" s="95"/>
      <c r="AV63" s="95"/>
      <c r="AW63" s="95"/>
      <c r="AX63" s="95"/>
      <c r="AY63" s="95"/>
      <c r="AZ63" s="96"/>
      <c r="BA63" s="28"/>
      <c r="BB63" s="138" t="s">
        <v>179</v>
      </c>
      <c r="BC63" s="95"/>
      <c r="BD63" s="95"/>
      <c r="BE63" s="95"/>
      <c r="BF63" s="95"/>
      <c r="BG63" s="96"/>
      <c r="BH63" s="255" t="s">
        <v>149</v>
      </c>
      <c r="BI63" s="174"/>
      <c r="BJ63" s="174"/>
      <c r="BK63" s="69" t="s">
        <v>180</v>
      </c>
      <c r="BL63" s="95"/>
      <c r="BM63" s="95"/>
      <c r="BN63" s="96"/>
      <c r="BO63" s="237" t="s">
        <v>51</v>
      </c>
      <c r="BP63" s="174"/>
      <c r="BQ63" s="174"/>
      <c r="BR63" s="69" t="s">
        <v>57</v>
      </c>
      <c r="BS63" s="95"/>
      <c r="BT63" s="95"/>
      <c r="BU63" s="96"/>
      <c r="BV63" s="237" t="s">
        <v>52</v>
      </c>
      <c r="BW63" s="174"/>
      <c r="BX63" s="174"/>
      <c r="BY63" s="69" t="s">
        <v>177</v>
      </c>
      <c r="BZ63" s="70"/>
      <c r="CA63" s="70"/>
      <c r="CB63" s="71"/>
      <c r="CC63" s="29"/>
      <c r="CD63" s="2"/>
      <c r="CE63" s="2"/>
      <c r="CF63" s="2"/>
      <c r="CG63" s="3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4"/>
      <c r="EK63" s="4"/>
      <c r="EL63" s="4"/>
      <c r="EM63" s="4"/>
      <c r="EN63" s="5"/>
      <c r="EO63" s="5"/>
      <c r="EP63" s="5"/>
      <c r="EQ63" s="6"/>
      <c r="ER63" s="66" t="s">
        <v>53</v>
      </c>
      <c r="ES63" s="67"/>
      <c r="ET63" s="67"/>
      <c r="EU63" s="67"/>
      <c r="EV63" s="67"/>
      <c r="EW63" s="67"/>
      <c r="EX63" s="67"/>
      <c r="EY63" s="68"/>
      <c r="EZ63" s="30"/>
      <c r="FA63" s="31"/>
      <c r="FB63" s="254" t="s">
        <v>60</v>
      </c>
      <c r="FC63" s="152"/>
      <c r="FD63" s="152"/>
      <c r="FE63" s="152"/>
      <c r="FF63" s="152"/>
      <c r="FG63" s="152"/>
      <c r="FH63" s="152"/>
      <c r="FI63" s="153"/>
      <c r="FJ63" s="32"/>
      <c r="FK63" s="254" t="s">
        <v>61</v>
      </c>
      <c r="FL63" s="152"/>
      <c r="FM63" s="152"/>
      <c r="FN63" s="152"/>
      <c r="FO63" s="152"/>
      <c r="FP63" s="152"/>
      <c r="FQ63" s="153"/>
      <c r="FR63" s="253" t="s">
        <v>62</v>
      </c>
      <c r="FS63" s="239"/>
      <c r="FT63" s="240"/>
      <c r="FU63" s="241" t="s">
        <v>63</v>
      </c>
      <c r="FV63" s="152"/>
      <c r="FW63" s="152"/>
      <c r="FX63" s="153"/>
      <c r="FY63" s="253" t="s">
        <v>64</v>
      </c>
      <c r="FZ63" s="239"/>
      <c r="GA63" s="240"/>
      <c r="GB63" s="241" t="s">
        <v>65</v>
      </c>
      <c r="GC63" s="152"/>
      <c r="GD63" s="152"/>
      <c r="GE63" s="153"/>
      <c r="GF63" s="253" t="s">
        <v>66</v>
      </c>
      <c r="GG63" s="239"/>
      <c r="GH63" s="240"/>
      <c r="GI63" s="241" t="s">
        <v>67</v>
      </c>
      <c r="GJ63" s="152"/>
    </row>
    <row r="64" spans="1:192" ht="3.75" customHeight="1" x14ac:dyDescent="0.2">
      <c r="A64" s="230"/>
      <c r="B64" s="174"/>
      <c r="C64" s="174"/>
      <c r="D64" s="174"/>
      <c r="E64" s="117"/>
      <c r="F64" s="33"/>
      <c r="G64" s="33"/>
      <c r="H64" s="3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3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4"/>
      <c r="EK64" s="4"/>
      <c r="EL64" s="4"/>
      <c r="EM64" s="4"/>
      <c r="EN64" s="5"/>
      <c r="EO64" s="5"/>
      <c r="EP64" s="5"/>
      <c r="EQ64" s="6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27"/>
      <c r="FC64" s="27"/>
      <c r="FD64" s="27"/>
      <c r="FE64" s="27"/>
      <c r="FF64" s="27"/>
      <c r="FG64" s="27"/>
      <c r="FH64" s="27"/>
      <c r="FI64" s="27"/>
      <c r="FJ64" s="7"/>
      <c r="FK64" s="27"/>
      <c r="FL64" s="27"/>
      <c r="FM64" s="27"/>
      <c r="FN64" s="27"/>
      <c r="FO64" s="27"/>
      <c r="FP64" s="27"/>
      <c r="FQ64" s="27"/>
      <c r="FR64" s="7"/>
      <c r="FS64" s="7"/>
      <c r="FT64" s="7"/>
      <c r="FU64" s="27"/>
      <c r="FV64" s="27"/>
      <c r="FW64" s="27"/>
      <c r="FX64" s="27"/>
      <c r="FY64" s="7"/>
      <c r="FZ64" s="7"/>
      <c r="GA64" s="7"/>
      <c r="GB64" s="27"/>
      <c r="GC64" s="27"/>
      <c r="GD64" s="27"/>
      <c r="GE64" s="27"/>
      <c r="GF64" s="7"/>
      <c r="GG64" s="7"/>
      <c r="GH64" s="7"/>
      <c r="GI64" s="27"/>
      <c r="GJ64" s="27"/>
    </row>
    <row r="65" spans="1:192" ht="15" customHeight="1" x14ac:dyDescent="0.2">
      <c r="A65" s="230"/>
      <c r="B65" s="174"/>
      <c r="C65" s="174"/>
      <c r="D65" s="174"/>
      <c r="E65" s="117"/>
      <c r="F65" s="138" t="s">
        <v>178</v>
      </c>
      <c r="G65" s="95"/>
      <c r="H65" s="95"/>
      <c r="I65" s="95"/>
      <c r="J65" s="95"/>
      <c r="K65" s="95"/>
      <c r="L65" s="95"/>
      <c r="M65" s="96"/>
      <c r="N65" s="28"/>
      <c r="O65" s="138" t="s">
        <v>179</v>
      </c>
      <c r="P65" s="95"/>
      <c r="Q65" s="95"/>
      <c r="R65" s="95"/>
      <c r="S65" s="95"/>
      <c r="T65" s="95"/>
      <c r="U65" s="96"/>
      <c r="V65" s="237" t="s">
        <v>50</v>
      </c>
      <c r="W65" s="174"/>
      <c r="X65" s="174"/>
      <c r="Y65" s="69" t="s">
        <v>180</v>
      </c>
      <c r="Z65" s="95"/>
      <c r="AA65" s="95"/>
      <c r="AB65" s="96"/>
      <c r="AC65" s="237" t="s">
        <v>51</v>
      </c>
      <c r="AD65" s="174"/>
      <c r="AE65" s="174"/>
      <c r="AF65" s="69" t="s">
        <v>57</v>
      </c>
      <c r="AG65" s="95"/>
      <c r="AH65" s="95"/>
      <c r="AI65" s="96"/>
      <c r="AJ65" s="237" t="s">
        <v>52</v>
      </c>
      <c r="AK65" s="174"/>
      <c r="AL65" s="174"/>
      <c r="AM65" s="69" t="s">
        <v>177</v>
      </c>
      <c r="AN65" s="95"/>
      <c r="AO65" s="95"/>
      <c r="AP65" s="96"/>
      <c r="AQ65" s="251" t="s">
        <v>59</v>
      </c>
      <c r="AR65" s="216"/>
      <c r="AS65" s="138"/>
      <c r="AT65" s="95"/>
      <c r="AU65" s="95"/>
      <c r="AV65" s="95"/>
      <c r="AW65" s="95"/>
      <c r="AX65" s="95"/>
      <c r="AY65" s="95"/>
      <c r="AZ65" s="96"/>
      <c r="BA65" s="28"/>
      <c r="BB65" s="138"/>
      <c r="BC65" s="95"/>
      <c r="BD65" s="95"/>
      <c r="BE65" s="95"/>
      <c r="BF65" s="95"/>
      <c r="BG65" s="96"/>
      <c r="BH65" s="237" t="s">
        <v>50</v>
      </c>
      <c r="BI65" s="174"/>
      <c r="BJ65" s="174"/>
      <c r="BK65" s="69"/>
      <c r="BL65" s="95"/>
      <c r="BM65" s="95"/>
      <c r="BN65" s="96"/>
      <c r="BO65" s="237" t="s">
        <v>51</v>
      </c>
      <c r="BP65" s="174"/>
      <c r="BQ65" s="174"/>
      <c r="BR65" s="69"/>
      <c r="BS65" s="95"/>
      <c r="BT65" s="95"/>
      <c r="BU65" s="96"/>
      <c r="BV65" s="237" t="s">
        <v>52</v>
      </c>
      <c r="BW65" s="174"/>
      <c r="BX65" s="174"/>
      <c r="BY65" s="69"/>
      <c r="BZ65" s="70"/>
      <c r="CA65" s="70"/>
      <c r="CB65" s="71"/>
      <c r="CC65" s="2"/>
      <c r="CD65" s="2"/>
      <c r="CE65" s="2"/>
      <c r="CF65" s="2"/>
      <c r="CG65" s="3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4"/>
      <c r="EK65" s="4"/>
      <c r="EL65" s="4"/>
      <c r="EM65" s="4"/>
      <c r="EN65" s="5"/>
      <c r="EO65" s="5"/>
      <c r="EP65" s="5"/>
      <c r="EQ65" s="6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</row>
    <row r="66" spans="1:192" ht="3.75" customHeight="1" x14ac:dyDescent="0.2">
      <c r="A66" s="230"/>
      <c r="B66" s="174"/>
      <c r="C66" s="174"/>
      <c r="D66" s="174"/>
      <c r="E66" s="117"/>
      <c r="F66" s="33"/>
      <c r="G66" s="33"/>
      <c r="H66" s="3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3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4"/>
      <c r="EK66" s="4"/>
      <c r="EL66" s="4"/>
      <c r="EM66" s="4"/>
      <c r="EN66" s="5"/>
      <c r="EO66" s="5"/>
      <c r="EP66" s="5"/>
      <c r="EQ66" s="6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</row>
    <row r="67" spans="1:192" ht="15" customHeight="1" x14ac:dyDescent="0.2">
      <c r="A67" s="183"/>
      <c r="B67" s="184"/>
      <c r="C67" s="184"/>
      <c r="D67" s="184"/>
      <c r="E67" s="185"/>
      <c r="F67" s="138"/>
      <c r="G67" s="95"/>
      <c r="H67" s="95"/>
      <c r="I67" s="95"/>
      <c r="J67" s="95"/>
      <c r="K67" s="95"/>
      <c r="L67" s="95"/>
      <c r="M67" s="96"/>
      <c r="N67" s="28"/>
      <c r="O67" s="138"/>
      <c r="P67" s="95"/>
      <c r="Q67" s="95"/>
      <c r="R67" s="95"/>
      <c r="S67" s="95"/>
      <c r="T67" s="95"/>
      <c r="U67" s="96"/>
      <c r="V67" s="237" t="s">
        <v>50</v>
      </c>
      <c r="W67" s="174"/>
      <c r="X67" s="174"/>
      <c r="Y67" s="69"/>
      <c r="Z67" s="95"/>
      <c r="AA67" s="95"/>
      <c r="AB67" s="96"/>
      <c r="AC67" s="237" t="s">
        <v>51</v>
      </c>
      <c r="AD67" s="174"/>
      <c r="AE67" s="174"/>
      <c r="AF67" s="69"/>
      <c r="AG67" s="95"/>
      <c r="AH67" s="95"/>
      <c r="AI67" s="96"/>
      <c r="AJ67" s="237" t="s">
        <v>52</v>
      </c>
      <c r="AK67" s="174"/>
      <c r="AL67" s="174"/>
      <c r="AM67" s="69"/>
      <c r="AN67" s="95"/>
      <c r="AO67" s="95"/>
      <c r="AP67" s="96"/>
      <c r="AQ67" s="251" t="s">
        <v>59</v>
      </c>
      <c r="AR67" s="216"/>
      <c r="AS67" s="138"/>
      <c r="AT67" s="95"/>
      <c r="AU67" s="95"/>
      <c r="AV67" s="95"/>
      <c r="AW67" s="95"/>
      <c r="AX67" s="95"/>
      <c r="AY67" s="95"/>
      <c r="AZ67" s="96"/>
      <c r="BA67" s="28"/>
      <c r="BB67" s="138"/>
      <c r="BC67" s="95"/>
      <c r="BD67" s="95"/>
      <c r="BE67" s="95"/>
      <c r="BF67" s="95"/>
      <c r="BG67" s="96"/>
      <c r="BH67" s="237" t="s">
        <v>50</v>
      </c>
      <c r="BI67" s="174"/>
      <c r="BJ67" s="174"/>
      <c r="BK67" s="69"/>
      <c r="BL67" s="95"/>
      <c r="BM67" s="95"/>
      <c r="BN67" s="96"/>
      <c r="BO67" s="237" t="s">
        <v>51</v>
      </c>
      <c r="BP67" s="174"/>
      <c r="BQ67" s="174"/>
      <c r="BR67" s="69"/>
      <c r="BS67" s="95"/>
      <c r="BT67" s="95"/>
      <c r="BU67" s="96"/>
      <c r="BV67" s="237" t="s">
        <v>52</v>
      </c>
      <c r="BW67" s="174"/>
      <c r="BX67" s="174"/>
      <c r="BY67" s="69"/>
      <c r="BZ67" s="70"/>
      <c r="CA67" s="70"/>
      <c r="CB67" s="71"/>
      <c r="CC67" s="2"/>
      <c r="CD67" s="2"/>
      <c r="CE67" s="2"/>
      <c r="CF67" s="2"/>
      <c r="CG67" s="3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4"/>
      <c r="EK67" s="4"/>
      <c r="EL67" s="4"/>
      <c r="EM67" s="4"/>
      <c r="EN67" s="5"/>
      <c r="EO67" s="5"/>
      <c r="EP67" s="5"/>
      <c r="EQ67" s="6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</row>
    <row r="68" spans="1:192" ht="7.15" customHeight="1" x14ac:dyDescent="0.2">
      <c r="A68" s="90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5"/>
      <c r="CC68" s="2"/>
      <c r="CD68" s="2"/>
      <c r="CE68" s="2"/>
      <c r="CF68" s="2"/>
      <c r="CG68" s="3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4"/>
      <c r="EK68" s="4"/>
      <c r="EL68" s="4"/>
      <c r="EM68" s="4"/>
      <c r="EN68" s="5"/>
      <c r="EO68" s="5"/>
      <c r="EP68" s="5"/>
      <c r="EQ68" s="6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</row>
    <row r="69" spans="1:192" ht="15" customHeight="1" x14ac:dyDescent="0.2">
      <c r="A69" s="124" t="s">
        <v>68</v>
      </c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  <c r="BN69" s="125"/>
      <c r="BO69" s="125"/>
      <c r="BP69" s="125"/>
      <c r="BQ69" s="125"/>
      <c r="BR69" s="125"/>
      <c r="BS69" s="125"/>
      <c r="BT69" s="125"/>
      <c r="BU69" s="125"/>
      <c r="BV69" s="125"/>
      <c r="BW69" s="125"/>
      <c r="BX69" s="125"/>
      <c r="BY69" s="125"/>
      <c r="BZ69" s="125"/>
      <c r="CA69" s="125"/>
      <c r="CB69" s="126"/>
      <c r="CC69" s="2"/>
      <c r="CD69" s="2"/>
      <c r="CE69" s="2"/>
      <c r="CF69" s="2"/>
      <c r="CG69" s="3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4"/>
      <c r="EK69" s="4"/>
      <c r="EL69" s="4"/>
      <c r="EM69" s="4"/>
      <c r="EN69" s="5"/>
      <c r="EO69" s="5"/>
      <c r="EP69" s="5"/>
      <c r="EQ69" s="6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</row>
    <row r="70" spans="1:192" ht="3.75" customHeight="1" x14ac:dyDescent="0.2">
      <c r="A70" s="90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5"/>
      <c r="CC70" s="2"/>
      <c r="CD70" s="2"/>
      <c r="CE70" s="2"/>
      <c r="CF70" s="2"/>
      <c r="CG70" s="3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4"/>
      <c r="EK70" s="4"/>
      <c r="EL70" s="4"/>
      <c r="EM70" s="4"/>
      <c r="EN70" s="5"/>
      <c r="EO70" s="5"/>
      <c r="EP70" s="5"/>
      <c r="EQ70" s="6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</row>
    <row r="71" spans="1:192" ht="15" customHeight="1" x14ac:dyDescent="0.2">
      <c r="A71" s="86" t="s">
        <v>69</v>
      </c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5"/>
      <c r="R71" s="256" t="s">
        <v>70</v>
      </c>
      <c r="S71" s="84"/>
      <c r="T71" s="84"/>
      <c r="U71" s="84"/>
      <c r="V71" s="84"/>
      <c r="W71" s="84"/>
      <c r="X71" s="85"/>
      <c r="Y71" s="257" t="s">
        <v>159</v>
      </c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6"/>
      <c r="AL71" s="256" t="s">
        <v>71</v>
      </c>
      <c r="AM71" s="84"/>
      <c r="AN71" s="84"/>
      <c r="AO71" s="84"/>
      <c r="AP71" s="85"/>
      <c r="AQ71" s="257" t="s">
        <v>160</v>
      </c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95"/>
      <c r="BX71" s="95"/>
      <c r="BY71" s="95"/>
      <c r="BZ71" s="95"/>
      <c r="CA71" s="95"/>
      <c r="CB71" s="96"/>
      <c r="CC71" s="2"/>
      <c r="CD71" s="2"/>
      <c r="CE71" s="2"/>
      <c r="CF71" s="2"/>
      <c r="CG71" s="3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4"/>
      <c r="EK71" s="4"/>
      <c r="EL71" s="4"/>
      <c r="EM71" s="4"/>
      <c r="EN71" s="5"/>
      <c r="EO71" s="5"/>
      <c r="EP71" s="5"/>
      <c r="EQ71" s="6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</row>
    <row r="72" spans="1:192" ht="3.75" customHeight="1" x14ac:dyDescent="0.2">
      <c r="A72" s="90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5"/>
      <c r="CC72" s="2"/>
      <c r="CD72" s="2"/>
      <c r="CE72" s="2"/>
      <c r="CF72" s="2"/>
      <c r="CG72" s="3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4"/>
      <c r="EK72" s="4"/>
      <c r="EL72" s="4"/>
      <c r="EM72" s="4"/>
      <c r="EN72" s="5"/>
      <c r="EO72" s="5"/>
      <c r="EP72" s="5"/>
      <c r="EQ72" s="6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</row>
    <row r="73" spans="1:192" ht="15" customHeight="1" x14ac:dyDescent="0.2">
      <c r="A73" s="259" t="s">
        <v>72</v>
      </c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225" t="s">
        <v>161</v>
      </c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95"/>
      <c r="BR73" s="95"/>
      <c r="BS73" s="95"/>
      <c r="BT73" s="95"/>
      <c r="BU73" s="95"/>
      <c r="BV73" s="95"/>
      <c r="BW73" s="95"/>
      <c r="BX73" s="95"/>
      <c r="BY73" s="95"/>
      <c r="BZ73" s="95"/>
      <c r="CA73" s="95"/>
      <c r="CB73" s="96"/>
      <c r="CC73" s="2"/>
      <c r="CD73" s="2"/>
      <c r="CE73" s="2"/>
      <c r="CF73" s="2"/>
      <c r="CG73" s="3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4"/>
      <c r="EK73" s="4"/>
      <c r="EL73" s="4"/>
      <c r="EM73" s="4"/>
      <c r="EN73" s="5"/>
      <c r="EO73" s="5"/>
      <c r="EP73" s="5"/>
      <c r="EQ73" s="6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</row>
    <row r="74" spans="1:192" ht="3.75" customHeight="1" x14ac:dyDescent="0.2">
      <c r="A74" s="90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5"/>
      <c r="CC74" s="2"/>
      <c r="CD74" s="2"/>
      <c r="CE74" s="2"/>
      <c r="CF74" s="2"/>
      <c r="CG74" s="3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4"/>
      <c r="EK74" s="4"/>
      <c r="EL74" s="4"/>
      <c r="EM74" s="4"/>
      <c r="EN74" s="5"/>
      <c r="EO74" s="5"/>
      <c r="EP74" s="5"/>
      <c r="EQ74" s="6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</row>
    <row r="75" spans="1:192" ht="15" customHeight="1" x14ac:dyDescent="0.2">
      <c r="A75" s="86" t="s">
        <v>73</v>
      </c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5"/>
      <c r="O75" s="225" t="s">
        <v>181</v>
      </c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6"/>
      <c r="CC75" s="2"/>
      <c r="CD75" s="2"/>
      <c r="CE75" s="2"/>
      <c r="CF75" s="2"/>
      <c r="CG75" s="3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4"/>
      <c r="EK75" s="4"/>
      <c r="EL75" s="4"/>
      <c r="EM75" s="4"/>
      <c r="EN75" s="5"/>
      <c r="EO75" s="5"/>
      <c r="EP75" s="5"/>
      <c r="EQ75" s="6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</row>
    <row r="76" spans="1:192" ht="6.6" customHeight="1" x14ac:dyDescent="0.2">
      <c r="A76" s="90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5"/>
      <c r="CC76" s="2"/>
      <c r="CD76" s="2"/>
      <c r="CE76" s="2"/>
      <c r="CF76" s="2"/>
      <c r="CG76" s="3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4"/>
      <c r="EK76" s="4"/>
      <c r="EL76" s="4"/>
      <c r="EM76" s="4"/>
      <c r="EN76" s="5"/>
      <c r="EO76" s="5"/>
      <c r="EP76" s="5"/>
      <c r="EQ76" s="6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</row>
    <row r="77" spans="1:192" ht="15" customHeight="1" x14ac:dyDescent="0.2">
      <c r="A77" s="124" t="s">
        <v>74</v>
      </c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  <c r="BI77" s="125"/>
      <c r="BJ77" s="125"/>
      <c r="BK77" s="125"/>
      <c r="BL77" s="125"/>
      <c r="BM77" s="125"/>
      <c r="BN77" s="125"/>
      <c r="BO77" s="125"/>
      <c r="BP77" s="125"/>
      <c r="BQ77" s="125"/>
      <c r="BR77" s="125"/>
      <c r="BS77" s="125"/>
      <c r="BT77" s="125"/>
      <c r="BU77" s="125"/>
      <c r="BV77" s="125"/>
      <c r="BW77" s="125"/>
      <c r="BX77" s="125"/>
      <c r="BY77" s="125"/>
      <c r="BZ77" s="125"/>
      <c r="CA77" s="125"/>
      <c r="CB77" s="126"/>
      <c r="CC77" s="2"/>
      <c r="CD77" s="2"/>
      <c r="CE77" s="2"/>
      <c r="CF77" s="2"/>
      <c r="CG77" s="3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4"/>
      <c r="EK77" s="4"/>
      <c r="EL77" s="4"/>
      <c r="EM77" s="4"/>
      <c r="EN77" s="5"/>
      <c r="EO77" s="5"/>
      <c r="EP77" s="5"/>
      <c r="EQ77" s="6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</row>
    <row r="78" spans="1:192" ht="15" customHeight="1" x14ac:dyDescent="0.2">
      <c r="A78" s="258" t="s">
        <v>75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3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4"/>
      <c r="EK78" s="4"/>
      <c r="EL78" s="4"/>
      <c r="EM78" s="4"/>
      <c r="EN78" s="5"/>
      <c r="EO78" s="5"/>
      <c r="EP78" s="5"/>
      <c r="EQ78" s="6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</row>
    <row r="79" spans="1:192" ht="11.25" customHeight="1" x14ac:dyDescent="0.2">
      <c r="A79" s="260"/>
      <c r="B79" s="261"/>
      <c r="C79" s="261"/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A79" s="261"/>
      <c r="AB79" s="261"/>
      <c r="AC79" s="261"/>
      <c r="AD79" s="261"/>
      <c r="AE79" s="261"/>
      <c r="AF79" s="261"/>
      <c r="AG79" s="261"/>
      <c r="AH79" s="261"/>
      <c r="AI79" s="261"/>
      <c r="AJ79" s="261"/>
      <c r="AK79" s="261"/>
      <c r="AL79" s="261"/>
      <c r="AM79" s="261"/>
      <c r="AN79" s="261"/>
      <c r="AO79" s="261"/>
      <c r="AP79" s="261"/>
      <c r="AQ79" s="261"/>
      <c r="AR79" s="261"/>
      <c r="AS79" s="261"/>
      <c r="AT79" s="261"/>
      <c r="AU79" s="261"/>
      <c r="AV79" s="261"/>
      <c r="AW79" s="261"/>
      <c r="AX79" s="261"/>
      <c r="AY79" s="261"/>
      <c r="AZ79" s="262"/>
      <c r="BA79" s="73"/>
      <c r="BB79" s="260" t="s">
        <v>182</v>
      </c>
      <c r="BC79" s="261"/>
      <c r="BD79" s="261"/>
      <c r="BE79" s="261"/>
      <c r="BF79" s="261"/>
      <c r="BG79" s="261"/>
      <c r="BH79" s="261"/>
      <c r="BI79" s="261"/>
      <c r="BJ79" s="261"/>
      <c r="BK79" s="261"/>
      <c r="BL79" s="261"/>
      <c r="BM79" s="261"/>
      <c r="BN79" s="261"/>
      <c r="BO79" s="261"/>
      <c r="BP79" s="261"/>
      <c r="BQ79" s="261"/>
      <c r="BR79" s="261"/>
      <c r="BS79" s="261"/>
      <c r="BT79" s="261"/>
      <c r="BU79" s="261"/>
      <c r="BV79" s="261"/>
      <c r="BW79" s="261"/>
      <c r="BX79" s="261"/>
      <c r="BY79" s="261"/>
      <c r="BZ79" s="261"/>
      <c r="CA79" s="261"/>
      <c r="CB79" s="262"/>
      <c r="CC79" s="2"/>
      <c r="CD79" s="2"/>
      <c r="CE79" s="2"/>
      <c r="CF79" s="2"/>
      <c r="CG79" s="3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4"/>
      <c r="EK79" s="4"/>
      <c r="EL79" s="4"/>
      <c r="EM79" s="4"/>
      <c r="EN79" s="5"/>
      <c r="EO79" s="5"/>
      <c r="EP79" s="5"/>
      <c r="EQ79" s="6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</row>
    <row r="80" spans="1:192" ht="11.25" customHeight="1" x14ac:dyDescent="0.2">
      <c r="A80" s="263"/>
      <c r="B80" s="264"/>
      <c r="C80" s="264"/>
      <c r="D80" s="264"/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64"/>
      <c r="AA80" s="264"/>
      <c r="AB80" s="264"/>
      <c r="AC80" s="264"/>
      <c r="AD80" s="264"/>
      <c r="AE80" s="264"/>
      <c r="AF80" s="264"/>
      <c r="AG80" s="264"/>
      <c r="AH80" s="264"/>
      <c r="AI80" s="264"/>
      <c r="AJ80" s="264"/>
      <c r="AK80" s="264"/>
      <c r="AL80" s="264"/>
      <c r="AM80" s="264"/>
      <c r="AN80" s="264"/>
      <c r="AO80" s="264"/>
      <c r="AP80" s="264"/>
      <c r="AQ80" s="264"/>
      <c r="AR80" s="264"/>
      <c r="AS80" s="264"/>
      <c r="AT80" s="264"/>
      <c r="AU80" s="264"/>
      <c r="AV80" s="264"/>
      <c r="AW80" s="264"/>
      <c r="AX80" s="264"/>
      <c r="AY80" s="264"/>
      <c r="AZ80" s="265"/>
      <c r="BA80" s="117"/>
      <c r="BB80" s="263"/>
      <c r="BC80" s="264"/>
      <c r="BD80" s="264"/>
      <c r="BE80" s="264"/>
      <c r="BF80" s="264"/>
      <c r="BG80" s="264"/>
      <c r="BH80" s="264"/>
      <c r="BI80" s="264"/>
      <c r="BJ80" s="264"/>
      <c r="BK80" s="264"/>
      <c r="BL80" s="264"/>
      <c r="BM80" s="264"/>
      <c r="BN80" s="264"/>
      <c r="BO80" s="264"/>
      <c r="BP80" s="264"/>
      <c r="BQ80" s="264"/>
      <c r="BR80" s="264"/>
      <c r="BS80" s="264"/>
      <c r="BT80" s="264"/>
      <c r="BU80" s="264"/>
      <c r="BV80" s="264"/>
      <c r="BW80" s="264"/>
      <c r="BX80" s="264"/>
      <c r="BY80" s="264"/>
      <c r="BZ80" s="264"/>
      <c r="CA80" s="264"/>
      <c r="CB80" s="265"/>
      <c r="CC80" s="2"/>
      <c r="CD80" s="2"/>
      <c r="CE80" s="2"/>
      <c r="CF80" s="2"/>
      <c r="CG80" s="3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4"/>
      <c r="EK80" s="4"/>
      <c r="EL80" s="4"/>
      <c r="EM80" s="4"/>
      <c r="EN80" s="5"/>
      <c r="EO80" s="5"/>
      <c r="EP80" s="5"/>
      <c r="EQ80" s="6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</row>
    <row r="81" spans="1:192" ht="11.25" customHeight="1" x14ac:dyDescent="0.2">
      <c r="A81" s="263"/>
      <c r="B81" s="264"/>
      <c r="C81" s="264"/>
      <c r="D81" s="264"/>
      <c r="E81" s="264"/>
      <c r="F81" s="264"/>
      <c r="G81" s="264"/>
      <c r="H81" s="264"/>
      <c r="I81" s="264"/>
      <c r="J81" s="264"/>
      <c r="K81" s="264"/>
      <c r="L81" s="264"/>
      <c r="M81" s="264"/>
      <c r="N81" s="264"/>
      <c r="O81" s="264"/>
      <c r="P81" s="264"/>
      <c r="Q81" s="264"/>
      <c r="R81" s="264"/>
      <c r="S81" s="264"/>
      <c r="T81" s="264"/>
      <c r="U81" s="264"/>
      <c r="V81" s="264"/>
      <c r="W81" s="264"/>
      <c r="X81" s="264"/>
      <c r="Y81" s="264"/>
      <c r="Z81" s="264"/>
      <c r="AA81" s="264"/>
      <c r="AB81" s="264"/>
      <c r="AC81" s="264"/>
      <c r="AD81" s="264"/>
      <c r="AE81" s="264"/>
      <c r="AF81" s="264"/>
      <c r="AG81" s="264"/>
      <c r="AH81" s="264"/>
      <c r="AI81" s="264"/>
      <c r="AJ81" s="264"/>
      <c r="AK81" s="264"/>
      <c r="AL81" s="264"/>
      <c r="AM81" s="264"/>
      <c r="AN81" s="264"/>
      <c r="AO81" s="264"/>
      <c r="AP81" s="264"/>
      <c r="AQ81" s="264"/>
      <c r="AR81" s="264"/>
      <c r="AS81" s="264"/>
      <c r="AT81" s="264"/>
      <c r="AU81" s="264"/>
      <c r="AV81" s="264"/>
      <c r="AW81" s="264"/>
      <c r="AX81" s="264"/>
      <c r="AY81" s="264"/>
      <c r="AZ81" s="265"/>
      <c r="BA81" s="117"/>
      <c r="BB81" s="263"/>
      <c r="BC81" s="264"/>
      <c r="BD81" s="264"/>
      <c r="BE81" s="264"/>
      <c r="BF81" s="264"/>
      <c r="BG81" s="264"/>
      <c r="BH81" s="264"/>
      <c r="BI81" s="264"/>
      <c r="BJ81" s="264"/>
      <c r="BK81" s="264"/>
      <c r="BL81" s="264"/>
      <c r="BM81" s="264"/>
      <c r="BN81" s="264"/>
      <c r="BO81" s="264"/>
      <c r="BP81" s="264"/>
      <c r="BQ81" s="264"/>
      <c r="BR81" s="264"/>
      <c r="BS81" s="264"/>
      <c r="BT81" s="264"/>
      <c r="BU81" s="264"/>
      <c r="BV81" s="264"/>
      <c r="BW81" s="264"/>
      <c r="BX81" s="264"/>
      <c r="BY81" s="264"/>
      <c r="BZ81" s="264"/>
      <c r="CA81" s="264"/>
      <c r="CB81" s="265"/>
      <c r="CC81" s="2"/>
      <c r="CD81" s="2"/>
      <c r="CE81" s="2"/>
      <c r="CF81" s="2"/>
      <c r="CG81" s="3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4"/>
      <c r="EK81" s="4"/>
      <c r="EL81" s="4"/>
      <c r="EM81" s="4"/>
      <c r="EN81" s="5"/>
      <c r="EO81" s="5"/>
      <c r="EP81" s="5"/>
      <c r="EQ81" s="6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</row>
    <row r="82" spans="1:192" ht="11.25" customHeight="1" x14ac:dyDescent="0.2">
      <c r="A82" s="263"/>
      <c r="B82" s="264"/>
      <c r="C82" s="264"/>
      <c r="D82" s="264"/>
      <c r="E82" s="264"/>
      <c r="F82" s="264"/>
      <c r="G82" s="264"/>
      <c r="H82" s="264"/>
      <c r="I82" s="264"/>
      <c r="J82" s="264"/>
      <c r="K82" s="264"/>
      <c r="L82" s="264"/>
      <c r="M82" s="264"/>
      <c r="N82" s="264"/>
      <c r="O82" s="264"/>
      <c r="P82" s="264"/>
      <c r="Q82" s="264"/>
      <c r="R82" s="264"/>
      <c r="S82" s="264"/>
      <c r="T82" s="264"/>
      <c r="U82" s="264"/>
      <c r="V82" s="264"/>
      <c r="W82" s="264"/>
      <c r="X82" s="264"/>
      <c r="Y82" s="264"/>
      <c r="Z82" s="264"/>
      <c r="AA82" s="264"/>
      <c r="AB82" s="264"/>
      <c r="AC82" s="264"/>
      <c r="AD82" s="264"/>
      <c r="AE82" s="264"/>
      <c r="AF82" s="264"/>
      <c r="AG82" s="264"/>
      <c r="AH82" s="264"/>
      <c r="AI82" s="264"/>
      <c r="AJ82" s="264"/>
      <c r="AK82" s="264"/>
      <c r="AL82" s="264"/>
      <c r="AM82" s="264"/>
      <c r="AN82" s="264"/>
      <c r="AO82" s="264"/>
      <c r="AP82" s="264"/>
      <c r="AQ82" s="264"/>
      <c r="AR82" s="264"/>
      <c r="AS82" s="264"/>
      <c r="AT82" s="264"/>
      <c r="AU82" s="264"/>
      <c r="AV82" s="264"/>
      <c r="AW82" s="264"/>
      <c r="AX82" s="264"/>
      <c r="AY82" s="264"/>
      <c r="AZ82" s="265"/>
      <c r="BA82" s="117"/>
      <c r="BB82" s="263"/>
      <c r="BC82" s="264"/>
      <c r="BD82" s="264"/>
      <c r="BE82" s="264"/>
      <c r="BF82" s="264"/>
      <c r="BG82" s="264"/>
      <c r="BH82" s="264"/>
      <c r="BI82" s="264"/>
      <c r="BJ82" s="264"/>
      <c r="BK82" s="264"/>
      <c r="BL82" s="264"/>
      <c r="BM82" s="264"/>
      <c r="BN82" s="264"/>
      <c r="BO82" s="264"/>
      <c r="BP82" s="264"/>
      <c r="BQ82" s="264"/>
      <c r="BR82" s="264"/>
      <c r="BS82" s="264"/>
      <c r="BT82" s="264"/>
      <c r="BU82" s="264"/>
      <c r="BV82" s="264"/>
      <c r="BW82" s="264"/>
      <c r="BX82" s="264"/>
      <c r="BY82" s="264"/>
      <c r="BZ82" s="264"/>
      <c r="CA82" s="264"/>
      <c r="CB82" s="265"/>
      <c r="CC82" s="2"/>
      <c r="CD82" s="2"/>
      <c r="CE82" s="2"/>
      <c r="CF82" s="2"/>
      <c r="CG82" s="3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4"/>
      <c r="EK82" s="4"/>
      <c r="EL82" s="4"/>
      <c r="EM82" s="4"/>
      <c r="EN82" s="5"/>
      <c r="EO82" s="5"/>
      <c r="EP82" s="5"/>
      <c r="EQ82" s="6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</row>
    <row r="83" spans="1:192" ht="11.25" customHeight="1" x14ac:dyDescent="0.2">
      <c r="A83" s="263"/>
      <c r="B83" s="264"/>
      <c r="C83" s="264"/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4"/>
      <c r="AK83" s="264"/>
      <c r="AL83" s="264"/>
      <c r="AM83" s="264"/>
      <c r="AN83" s="264"/>
      <c r="AO83" s="264"/>
      <c r="AP83" s="264"/>
      <c r="AQ83" s="264"/>
      <c r="AR83" s="264"/>
      <c r="AS83" s="264"/>
      <c r="AT83" s="264"/>
      <c r="AU83" s="264"/>
      <c r="AV83" s="264"/>
      <c r="AW83" s="264"/>
      <c r="AX83" s="264"/>
      <c r="AY83" s="264"/>
      <c r="AZ83" s="265"/>
      <c r="BA83" s="117"/>
      <c r="BB83" s="263"/>
      <c r="BC83" s="264"/>
      <c r="BD83" s="264"/>
      <c r="BE83" s="264"/>
      <c r="BF83" s="264"/>
      <c r="BG83" s="264"/>
      <c r="BH83" s="264"/>
      <c r="BI83" s="264"/>
      <c r="BJ83" s="264"/>
      <c r="BK83" s="264"/>
      <c r="BL83" s="264"/>
      <c r="BM83" s="264"/>
      <c r="BN83" s="264"/>
      <c r="BO83" s="264"/>
      <c r="BP83" s="264"/>
      <c r="BQ83" s="264"/>
      <c r="BR83" s="264"/>
      <c r="BS83" s="264"/>
      <c r="BT83" s="264"/>
      <c r="BU83" s="264"/>
      <c r="BV83" s="264"/>
      <c r="BW83" s="264"/>
      <c r="BX83" s="264"/>
      <c r="BY83" s="264"/>
      <c r="BZ83" s="264"/>
      <c r="CA83" s="264"/>
      <c r="CB83" s="265"/>
      <c r="CC83" s="2"/>
      <c r="CD83" s="2"/>
      <c r="CE83" s="2"/>
      <c r="CF83" s="2"/>
      <c r="CG83" s="3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4"/>
      <c r="EK83" s="4"/>
      <c r="EL83" s="4"/>
      <c r="EM83" s="4"/>
      <c r="EN83" s="5"/>
      <c r="EO83" s="5"/>
      <c r="EP83" s="5"/>
      <c r="EQ83" s="6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</row>
    <row r="84" spans="1:192" ht="11.25" customHeight="1" x14ac:dyDescent="0.2">
      <c r="A84" s="266"/>
      <c r="B84" s="267"/>
      <c r="C84" s="267"/>
      <c r="D84" s="267"/>
      <c r="E84" s="267"/>
      <c r="F84" s="267"/>
      <c r="G84" s="267"/>
      <c r="H84" s="267"/>
      <c r="I84" s="267"/>
      <c r="J84" s="267"/>
      <c r="K84" s="267"/>
      <c r="L84" s="267"/>
      <c r="M84" s="267"/>
      <c r="N84" s="267"/>
      <c r="O84" s="267"/>
      <c r="P84" s="267"/>
      <c r="Q84" s="267"/>
      <c r="R84" s="267"/>
      <c r="S84" s="267"/>
      <c r="T84" s="267"/>
      <c r="U84" s="267"/>
      <c r="V84" s="267"/>
      <c r="W84" s="267"/>
      <c r="X84" s="267"/>
      <c r="Y84" s="267"/>
      <c r="Z84" s="267"/>
      <c r="AA84" s="267"/>
      <c r="AB84" s="267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267"/>
      <c r="AV84" s="267"/>
      <c r="AW84" s="267"/>
      <c r="AX84" s="267"/>
      <c r="AY84" s="267"/>
      <c r="AZ84" s="268"/>
      <c r="BA84" s="117"/>
      <c r="BB84" s="266"/>
      <c r="BC84" s="267"/>
      <c r="BD84" s="267"/>
      <c r="BE84" s="267"/>
      <c r="BF84" s="267"/>
      <c r="BG84" s="267"/>
      <c r="BH84" s="267"/>
      <c r="BI84" s="267"/>
      <c r="BJ84" s="267"/>
      <c r="BK84" s="267"/>
      <c r="BL84" s="267"/>
      <c r="BM84" s="267"/>
      <c r="BN84" s="267"/>
      <c r="BO84" s="267"/>
      <c r="BP84" s="267"/>
      <c r="BQ84" s="267"/>
      <c r="BR84" s="267"/>
      <c r="BS84" s="267"/>
      <c r="BT84" s="267"/>
      <c r="BU84" s="267"/>
      <c r="BV84" s="267"/>
      <c r="BW84" s="267"/>
      <c r="BX84" s="267"/>
      <c r="BY84" s="267"/>
      <c r="BZ84" s="267"/>
      <c r="CA84" s="267"/>
      <c r="CB84" s="268"/>
      <c r="CC84" s="2"/>
      <c r="CD84" s="2"/>
      <c r="CE84" s="2"/>
      <c r="CF84" s="2"/>
      <c r="CG84" s="3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4"/>
      <c r="EK84" s="4"/>
      <c r="EL84" s="4"/>
      <c r="EM84" s="4"/>
      <c r="EN84" s="5"/>
      <c r="EO84" s="5"/>
      <c r="EP84" s="5"/>
      <c r="EQ84" s="6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</row>
    <row r="85" spans="1:192" ht="3" customHeight="1" x14ac:dyDescent="0.2">
      <c r="A85" s="90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5"/>
      <c r="CC85" s="2"/>
      <c r="CD85" s="2"/>
      <c r="CE85" s="2"/>
      <c r="CF85" s="2"/>
      <c r="CG85" s="3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4"/>
      <c r="EK85" s="4"/>
      <c r="EL85" s="4"/>
      <c r="EM85" s="4"/>
      <c r="EN85" s="5"/>
      <c r="EO85" s="5"/>
      <c r="EP85" s="5"/>
      <c r="EQ85" s="6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</row>
    <row r="86" spans="1:192" ht="12.75" hidden="1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0">
        <v>16</v>
      </c>
      <c r="M86" s="20">
        <v>13</v>
      </c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"/>
      <c r="CE86" s="2"/>
      <c r="CF86" s="20"/>
      <c r="CG86" s="34"/>
      <c r="CH86" s="20"/>
      <c r="CI86" s="2"/>
      <c r="CJ86" s="2"/>
      <c r="CK86" s="2" t="s">
        <v>76</v>
      </c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4"/>
      <c r="EK86" s="4"/>
      <c r="EL86" s="4"/>
      <c r="EM86" s="4"/>
      <c r="EN86" s="4"/>
      <c r="EO86" s="4"/>
      <c r="EP86" s="4"/>
      <c r="EQ86" s="35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</row>
    <row r="87" spans="1:192" ht="12.75" hidden="1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0">
        <v>17</v>
      </c>
      <c r="M87" s="20">
        <v>14</v>
      </c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"/>
      <c r="CE87" s="2"/>
      <c r="CF87" s="20"/>
      <c r="CG87" s="34"/>
      <c r="CH87" s="20"/>
      <c r="CI87" s="2"/>
      <c r="CJ87" s="2"/>
      <c r="CK87" s="2" t="s">
        <v>76</v>
      </c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4"/>
      <c r="EK87" s="4"/>
      <c r="EL87" s="4"/>
      <c r="EM87" s="4"/>
      <c r="EN87" s="4"/>
      <c r="EO87" s="4"/>
      <c r="EP87" s="4"/>
      <c r="EQ87" s="35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</row>
    <row r="88" spans="1:192" ht="12.75" hidden="1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0">
        <v>18</v>
      </c>
      <c r="M88" s="20">
        <v>15</v>
      </c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"/>
      <c r="CE88" s="2"/>
      <c r="CF88" s="20"/>
      <c r="CG88" s="34"/>
      <c r="CH88" s="20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4"/>
      <c r="EK88" s="4"/>
      <c r="EL88" s="4"/>
      <c r="EM88" s="4"/>
      <c r="EN88" s="4"/>
      <c r="EO88" s="4"/>
      <c r="EP88" s="4"/>
      <c r="EQ88" s="35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</row>
    <row r="89" spans="1:192" ht="12.75" hidden="1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"/>
      <c r="CE89" s="2"/>
      <c r="CF89" s="20"/>
      <c r="CG89" s="34"/>
      <c r="CH89" s="20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4"/>
      <c r="EK89" s="4"/>
      <c r="EL89" s="4"/>
      <c r="EM89" s="4"/>
      <c r="EN89" s="4"/>
      <c r="EO89" s="4"/>
      <c r="EP89" s="4"/>
      <c r="EQ89" s="35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</row>
    <row r="90" spans="1:192" ht="12.75" hidden="1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145"/>
      <c r="BK90" s="84"/>
      <c r="BL90" s="84"/>
      <c r="BM90" s="84"/>
      <c r="BN90" s="84"/>
      <c r="BO90" s="84"/>
      <c r="BP90" s="84"/>
      <c r="BQ90" s="85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"/>
      <c r="CE90" s="2"/>
      <c r="CF90" s="20"/>
      <c r="CG90" s="34"/>
      <c r="CH90" s="20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4"/>
      <c r="EK90" s="4"/>
      <c r="EL90" s="4"/>
      <c r="EM90" s="4"/>
      <c r="EN90" s="4"/>
      <c r="EO90" s="4"/>
      <c r="EP90" s="4"/>
      <c r="EQ90" s="35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</row>
    <row r="91" spans="1:192" ht="12.75" hidden="1" customHeight="1" x14ac:dyDescent="0.2">
      <c r="A91" s="2"/>
      <c r="B91" s="2"/>
      <c r="C91" s="2"/>
      <c r="D91" s="274" t="s">
        <v>77</v>
      </c>
      <c r="E91" s="275"/>
      <c r="F91" s="275"/>
      <c r="G91" s="275"/>
      <c r="H91" s="275"/>
      <c r="I91" s="275"/>
      <c r="J91" s="275"/>
      <c r="K91" s="275"/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6"/>
      <c r="W91" s="36"/>
      <c r="X91" s="273" t="s">
        <v>78</v>
      </c>
      <c r="Y91" s="270"/>
      <c r="Z91" s="270"/>
      <c r="AA91" s="270"/>
      <c r="AB91" s="270"/>
      <c r="AC91" s="270"/>
      <c r="AD91" s="270"/>
      <c r="AE91" s="270"/>
      <c r="AF91" s="270"/>
      <c r="AG91" s="270"/>
      <c r="AH91" s="271"/>
      <c r="AI91" s="37"/>
      <c r="AJ91" s="282">
        <f>IF(H16&gt;0,H16,"Préciser la date de l'épreuve")</f>
        <v>45469</v>
      </c>
      <c r="AK91" s="270"/>
      <c r="AL91" s="270"/>
      <c r="AM91" s="270"/>
      <c r="AN91" s="270"/>
      <c r="AO91" s="270"/>
      <c r="AP91" s="270"/>
      <c r="AQ91" s="270"/>
      <c r="AR91" s="270"/>
      <c r="AS91" s="270"/>
      <c r="AT91" s="270"/>
      <c r="AU91" s="270"/>
      <c r="AV91" s="270"/>
      <c r="AW91" s="270"/>
      <c r="AX91" s="270"/>
      <c r="AY91" s="270"/>
      <c r="AZ91" s="270"/>
      <c r="BA91" s="271"/>
      <c r="BB91" s="272" t="str">
        <f>TEXT(AJ91,"jjjjjjjjjjjjjjjjjjjjjjjjjjjjjjjjjjjjjjj jj mmmmmmmmmmmmmmmmmmm")</f>
        <v>mercredi 26 juin</v>
      </c>
      <c r="BC91" s="270"/>
      <c r="BD91" s="270"/>
      <c r="BE91" s="270"/>
      <c r="BF91" s="270"/>
      <c r="BG91" s="270"/>
      <c r="BH91" s="270"/>
      <c r="BI91" s="271"/>
      <c r="BJ91" s="272" t="str">
        <f>UPPER(BB91)</f>
        <v>MERCREDI 26 JUIN</v>
      </c>
      <c r="BK91" s="270"/>
      <c r="BL91" s="270"/>
      <c r="BM91" s="270"/>
      <c r="BN91" s="270"/>
      <c r="BO91" s="270"/>
      <c r="BP91" s="270"/>
      <c r="BQ91" s="271"/>
      <c r="BR91" s="36"/>
      <c r="BS91" s="36"/>
      <c r="BT91" s="36"/>
      <c r="BU91" s="36"/>
      <c r="BV91" s="36"/>
      <c r="BW91" s="36"/>
      <c r="BX91" s="36"/>
      <c r="BY91" s="36"/>
      <c r="BZ91" s="36"/>
      <c r="CA91" s="20"/>
      <c r="CB91" s="283"/>
      <c r="CC91" s="84"/>
      <c r="CD91" s="84"/>
      <c r="CE91" s="8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8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84"/>
      <c r="DH91" s="84"/>
      <c r="DI91" s="84"/>
      <c r="DJ91" s="84"/>
      <c r="DK91" s="84"/>
      <c r="DL91" s="84"/>
      <c r="DM91" s="84"/>
      <c r="DN91" s="84"/>
      <c r="DO91" s="84"/>
      <c r="DP91" s="85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4"/>
      <c r="EK91" s="4"/>
      <c r="EL91" s="4"/>
      <c r="EM91" s="4"/>
      <c r="EN91" s="4"/>
      <c r="EO91" s="4"/>
      <c r="EP91" s="4"/>
      <c r="EQ91" s="35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</row>
    <row r="92" spans="1:192" ht="12.75" hidden="1" customHeight="1" x14ac:dyDescent="0.2">
      <c r="A92" s="2"/>
      <c r="B92" s="2"/>
      <c r="C92" s="2"/>
      <c r="D92" s="277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278"/>
      <c r="W92" s="36"/>
      <c r="X92" s="273" t="s">
        <v>79</v>
      </c>
      <c r="Y92" s="270"/>
      <c r="Z92" s="270"/>
      <c r="AA92" s="270"/>
      <c r="AB92" s="270"/>
      <c r="AC92" s="270"/>
      <c r="AD92" s="270"/>
      <c r="AE92" s="270"/>
      <c r="AF92" s="270"/>
      <c r="AG92" s="270"/>
      <c r="AH92" s="271"/>
      <c r="AI92" s="37"/>
      <c r="AJ92" s="269" t="str">
        <f>H10</f>
        <v>BUXEROLLES</v>
      </c>
      <c r="AK92" s="270"/>
      <c r="AL92" s="270"/>
      <c r="AM92" s="270"/>
      <c r="AN92" s="270"/>
      <c r="AO92" s="270"/>
      <c r="AP92" s="270"/>
      <c r="AQ92" s="270"/>
      <c r="AR92" s="270"/>
      <c r="AS92" s="270"/>
      <c r="AT92" s="270"/>
      <c r="AU92" s="270"/>
      <c r="AV92" s="270"/>
      <c r="AW92" s="270"/>
      <c r="AX92" s="270"/>
      <c r="AY92" s="270"/>
      <c r="AZ92" s="270"/>
      <c r="BA92" s="271"/>
      <c r="BB92" s="269">
        <f>BO16</f>
        <v>0</v>
      </c>
      <c r="BC92" s="270"/>
      <c r="BD92" s="270"/>
      <c r="BE92" s="270"/>
      <c r="BF92" s="270"/>
      <c r="BG92" s="270"/>
      <c r="BH92" s="270"/>
      <c r="BI92" s="271"/>
      <c r="BJ92" s="272" t="str">
        <f>UPPER(AJ92)</f>
        <v>BUXEROLLES</v>
      </c>
      <c r="BK92" s="270"/>
      <c r="BL92" s="270"/>
      <c r="BM92" s="270"/>
      <c r="BN92" s="270"/>
      <c r="BO92" s="270"/>
      <c r="BP92" s="270"/>
      <c r="BQ92" s="271"/>
      <c r="BR92" s="36"/>
      <c r="BS92" s="36"/>
      <c r="BT92" s="36"/>
      <c r="BU92" s="36"/>
      <c r="BV92" s="36"/>
      <c r="BW92" s="36"/>
      <c r="BX92" s="36"/>
      <c r="BY92" s="36"/>
      <c r="BZ92" s="36"/>
      <c r="CA92" s="20"/>
      <c r="CB92" s="86" t="str">
        <f>IF(AJ92&gt;0,BJ92,"Préciser le lieu de l'épreuve")&amp;IF(BB92&gt;0," ("&amp;BB92&amp;")","")</f>
        <v>BUXEROLLES</v>
      </c>
      <c r="CC92" s="84"/>
      <c r="CD92" s="84"/>
      <c r="CE92" s="8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8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84"/>
      <c r="DH92" s="84"/>
      <c r="DI92" s="84"/>
      <c r="DJ92" s="84"/>
      <c r="DK92" s="84"/>
      <c r="DL92" s="84"/>
      <c r="DM92" s="84"/>
      <c r="DN92" s="84"/>
      <c r="DO92" s="84"/>
      <c r="DP92" s="85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4"/>
      <c r="EK92" s="4"/>
      <c r="EL92" s="4"/>
      <c r="EM92" s="4"/>
      <c r="EN92" s="4"/>
      <c r="EO92" s="4"/>
      <c r="EP92" s="4"/>
      <c r="EQ92" s="35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</row>
    <row r="93" spans="1:192" ht="12.75" hidden="1" customHeight="1" x14ac:dyDescent="0.2">
      <c r="A93" s="2"/>
      <c r="B93" s="2"/>
      <c r="C93" s="2"/>
      <c r="D93" s="277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278"/>
      <c r="W93" s="36"/>
      <c r="X93" s="273" t="s">
        <v>80</v>
      </c>
      <c r="Y93" s="270"/>
      <c r="Z93" s="270"/>
      <c r="AA93" s="270"/>
      <c r="AB93" s="270"/>
      <c r="AC93" s="270"/>
      <c r="AD93" s="270"/>
      <c r="AE93" s="270"/>
      <c r="AF93" s="270"/>
      <c r="AG93" s="270"/>
      <c r="AH93" s="271"/>
      <c r="AI93" s="37"/>
      <c r="AJ93" s="269" t="str">
        <f>S12</f>
        <v>4ème NOCTURNE DE BUXEROLLES</v>
      </c>
      <c r="AK93" s="270"/>
      <c r="AL93" s="270"/>
      <c r="AM93" s="270"/>
      <c r="AN93" s="270"/>
      <c r="AO93" s="270"/>
      <c r="AP93" s="270"/>
      <c r="AQ93" s="270"/>
      <c r="AR93" s="270"/>
      <c r="AS93" s="270"/>
      <c r="AT93" s="270"/>
      <c r="AU93" s="270"/>
      <c r="AV93" s="270"/>
      <c r="AW93" s="270"/>
      <c r="AX93" s="270"/>
      <c r="AY93" s="270"/>
      <c r="AZ93" s="270"/>
      <c r="BA93" s="271"/>
      <c r="BB93" s="272"/>
      <c r="BC93" s="270"/>
      <c r="BD93" s="270"/>
      <c r="BE93" s="270"/>
      <c r="BF93" s="270"/>
      <c r="BG93" s="270"/>
      <c r="BH93" s="270"/>
      <c r="BI93" s="271"/>
      <c r="BJ93" s="272"/>
      <c r="BK93" s="270"/>
      <c r="BL93" s="270"/>
      <c r="BM93" s="270"/>
      <c r="BN93" s="270"/>
      <c r="BO93" s="270"/>
      <c r="BP93" s="270"/>
      <c r="BQ93" s="271"/>
      <c r="BR93" s="36"/>
      <c r="BS93" s="36"/>
      <c r="BT93" s="36"/>
      <c r="BU93" s="36"/>
      <c r="BV93" s="36"/>
      <c r="BW93" s="36"/>
      <c r="BX93" s="36"/>
      <c r="BY93" s="36"/>
      <c r="BZ93" s="36"/>
      <c r="CA93" s="20"/>
      <c r="CB93" s="86" t="str">
        <f t="shared" ref="CB93:CB95" si="0">IF(AJ93&gt;0,AJ93,"")</f>
        <v>4ème NOCTURNE DE BUXEROLLES</v>
      </c>
      <c r="CC93" s="84"/>
      <c r="CD93" s="84"/>
      <c r="CE93" s="8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8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84"/>
      <c r="DH93" s="84"/>
      <c r="DI93" s="84"/>
      <c r="DJ93" s="84"/>
      <c r="DK93" s="84"/>
      <c r="DL93" s="84"/>
      <c r="DM93" s="84"/>
      <c r="DN93" s="84"/>
      <c r="DO93" s="84"/>
      <c r="DP93" s="85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4"/>
      <c r="EK93" s="4"/>
      <c r="EL93" s="4"/>
      <c r="EM93" s="4"/>
      <c r="EN93" s="4"/>
      <c r="EO93" s="4"/>
      <c r="EP93" s="4"/>
      <c r="EQ93" s="35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</row>
    <row r="94" spans="1:192" ht="12.75" hidden="1" customHeight="1" x14ac:dyDescent="0.2">
      <c r="A94" s="2"/>
      <c r="B94" s="2"/>
      <c r="C94" s="2"/>
      <c r="D94" s="277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278"/>
      <c r="W94" s="36"/>
      <c r="X94" s="273" t="s">
        <v>81</v>
      </c>
      <c r="Y94" s="270"/>
      <c r="Z94" s="270"/>
      <c r="AA94" s="270"/>
      <c r="AB94" s="270"/>
      <c r="AC94" s="270"/>
      <c r="AD94" s="270"/>
      <c r="AE94" s="270"/>
      <c r="AF94" s="270"/>
      <c r="AG94" s="270"/>
      <c r="AH94" s="271"/>
      <c r="AI94" s="37"/>
      <c r="AJ94" s="272" t="str">
        <f>S14</f>
        <v>CYCLE POITEVIN</v>
      </c>
      <c r="AK94" s="270"/>
      <c r="AL94" s="270"/>
      <c r="AM94" s="270"/>
      <c r="AN94" s="270"/>
      <c r="AO94" s="270"/>
      <c r="AP94" s="270"/>
      <c r="AQ94" s="270"/>
      <c r="AR94" s="270"/>
      <c r="AS94" s="270"/>
      <c r="AT94" s="270"/>
      <c r="AU94" s="270"/>
      <c r="AV94" s="270"/>
      <c r="AW94" s="270"/>
      <c r="AX94" s="270"/>
      <c r="AY94" s="270"/>
      <c r="AZ94" s="270"/>
      <c r="BA94" s="271"/>
      <c r="BB94" s="272"/>
      <c r="BC94" s="270"/>
      <c r="BD94" s="270"/>
      <c r="BE94" s="270"/>
      <c r="BF94" s="270"/>
      <c r="BG94" s="270"/>
      <c r="BH94" s="270"/>
      <c r="BI94" s="271"/>
      <c r="BJ94" s="272"/>
      <c r="BK94" s="270"/>
      <c r="BL94" s="270"/>
      <c r="BM94" s="270"/>
      <c r="BN94" s="270"/>
      <c r="BO94" s="270"/>
      <c r="BP94" s="270"/>
      <c r="BQ94" s="271"/>
      <c r="BR94" s="36"/>
      <c r="BS94" s="36"/>
      <c r="BT94" s="36"/>
      <c r="BU94" s="36"/>
      <c r="BV94" s="36"/>
      <c r="BW94" s="36"/>
      <c r="BX94" s="36"/>
      <c r="BY94" s="36"/>
      <c r="BZ94" s="36"/>
      <c r="CA94" s="20"/>
      <c r="CB94" s="86" t="str">
        <f t="shared" si="0"/>
        <v>CYCLE POITEVIN</v>
      </c>
      <c r="CC94" s="84"/>
      <c r="CD94" s="84"/>
      <c r="CE94" s="8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8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84"/>
      <c r="DH94" s="84"/>
      <c r="DI94" s="84"/>
      <c r="DJ94" s="84"/>
      <c r="DK94" s="84"/>
      <c r="DL94" s="84"/>
      <c r="DM94" s="84"/>
      <c r="DN94" s="84"/>
      <c r="DO94" s="84"/>
      <c r="DP94" s="85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4"/>
      <c r="EK94" s="4"/>
      <c r="EL94" s="4"/>
      <c r="EM94" s="4"/>
      <c r="EN94" s="4"/>
      <c r="EO94" s="4"/>
      <c r="EP94" s="4"/>
      <c r="EQ94" s="35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</row>
    <row r="95" spans="1:192" ht="12.75" hidden="1" customHeight="1" x14ac:dyDescent="0.2">
      <c r="A95" s="2"/>
      <c r="B95" s="2"/>
      <c r="C95" s="2"/>
      <c r="D95" s="277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278"/>
      <c r="W95" s="36"/>
      <c r="X95" s="273" t="s">
        <v>82</v>
      </c>
      <c r="Y95" s="270"/>
      <c r="Z95" s="270"/>
      <c r="AA95" s="270"/>
      <c r="AB95" s="270"/>
      <c r="AC95" s="270"/>
      <c r="AD95" s="270"/>
      <c r="AE95" s="270"/>
      <c r="AF95" s="270"/>
      <c r="AG95" s="270"/>
      <c r="AH95" s="270"/>
      <c r="AI95" s="271"/>
      <c r="AJ95" s="269" t="str">
        <f>I18</f>
        <v>ELITE +OPEN 1-2-3 + ACCESS 1-2-3-4</v>
      </c>
      <c r="AK95" s="270"/>
      <c r="AL95" s="270"/>
      <c r="AM95" s="270"/>
      <c r="AN95" s="270"/>
      <c r="AO95" s="270"/>
      <c r="AP95" s="270"/>
      <c r="AQ95" s="270"/>
      <c r="AR95" s="270"/>
      <c r="AS95" s="270"/>
      <c r="AT95" s="270"/>
      <c r="AU95" s="270"/>
      <c r="AV95" s="270"/>
      <c r="AW95" s="270"/>
      <c r="AX95" s="270"/>
      <c r="AY95" s="270"/>
      <c r="AZ95" s="270"/>
      <c r="BA95" s="271"/>
      <c r="BB95" s="272"/>
      <c r="BC95" s="270"/>
      <c r="BD95" s="270"/>
      <c r="BE95" s="270"/>
      <c r="BF95" s="270"/>
      <c r="BG95" s="270"/>
      <c r="BH95" s="270"/>
      <c r="BI95" s="271"/>
      <c r="BJ95" s="272"/>
      <c r="BK95" s="270"/>
      <c r="BL95" s="270"/>
      <c r="BM95" s="270"/>
      <c r="BN95" s="270"/>
      <c r="BO95" s="270"/>
      <c r="BP95" s="270"/>
      <c r="BQ95" s="271"/>
      <c r="BR95" s="36"/>
      <c r="BS95" s="36"/>
      <c r="BT95" s="36"/>
      <c r="BU95" s="36"/>
      <c r="BV95" s="36"/>
      <c r="BW95" s="36"/>
      <c r="BX95" s="36"/>
      <c r="BY95" s="36"/>
      <c r="BZ95" s="36"/>
      <c r="CA95" s="20"/>
      <c r="CB95" s="86" t="str">
        <f t="shared" si="0"/>
        <v>ELITE +OPEN 1-2-3 + ACCESS 1-2-3-4</v>
      </c>
      <c r="CC95" s="84"/>
      <c r="CD95" s="84"/>
      <c r="CE95" s="8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8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84"/>
      <c r="DH95" s="84"/>
      <c r="DI95" s="84"/>
      <c r="DJ95" s="84"/>
      <c r="DK95" s="84"/>
      <c r="DL95" s="84"/>
      <c r="DM95" s="84"/>
      <c r="DN95" s="84"/>
      <c r="DO95" s="84"/>
      <c r="DP95" s="85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4"/>
      <c r="EK95" s="4"/>
      <c r="EL95" s="4"/>
      <c r="EM95" s="4"/>
      <c r="EN95" s="4"/>
      <c r="EO95" s="4"/>
      <c r="EP95" s="4"/>
      <c r="EQ95" s="35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</row>
    <row r="96" spans="1:192" ht="32.25" hidden="1" customHeight="1" x14ac:dyDescent="0.2">
      <c r="A96" s="2"/>
      <c r="B96" s="2"/>
      <c r="C96" s="2"/>
      <c r="D96" s="277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278"/>
      <c r="W96" s="36"/>
      <c r="X96" s="284" t="s">
        <v>83</v>
      </c>
      <c r="Y96" s="275"/>
      <c r="Z96" s="275"/>
      <c r="AA96" s="275"/>
      <c r="AB96" s="275"/>
      <c r="AC96" s="275"/>
      <c r="AD96" s="275"/>
      <c r="AE96" s="275"/>
      <c r="AF96" s="275"/>
      <c r="AG96" s="275"/>
      <c r="AH96" s="275"/>
      <c r="AI96" s="276"/>
      <c r="AJ96" s="285">
        <f>BI31</f>
        <v>0</v>
      </c>
      <c r="AK96" s="270"/>
      <c r="AL96" s="270"/>
      <c r="AM96" s="270"/>
      <c r="AN96" s="270"/>
      <c r="AO96" s="270"/>
      <c r="AP96" s="270"/>
      <c r="AQ96" s="270"/>
      <c r="AR96" s="270"/>
      <c r="AS96" s="270"/>
      <c r="AT96" s="270"/>
      <c r="AU96" s="270"/>
      <c r="AV96" s="270"/>
      <c r="AW96" s="270"/>
      <c r="AX96" s="270"/>
      <c r="AY96" s="270"/>
      <c r="AZ96" s="270"/>
      <c r="BA96" s="271"/>
      <c r="BB96" s="272">
        <f>AQ31</f>
        <v>0</v>
      </c>
      <c r="BC96" s="270"/>
      <c r="BD96" s="270"/>
      <c r="BE96" s="270"/>
      <c r="BF96" s="270"/>
      <c r="BG96" s="270"/>
      <c r="BH96" s="270"/>
      <c r="BI96" s="271"/>
      <c r="BJ96" s="269">
        <f>BR31</f>
        <v>0</v>
      </c>
      <c r="BK96" s="270"/>
      <c r="BL96" s="270"/>
      <c r="BM96" s="270"/>
      <c r="BN96" s="270"/>
      <c r="BO96" s="270"/>
      <c r="BP96" s="270"/>
      <c r="BQ96" s="271"/>
      <c r="BR96" s="36"/>
      <c r="BS96" s="36"/>
      <c r="BT96" s="36"/>
      <c r="BU96" s="36"/>
      <c r="BV96" s="36"/>
      <c r="BW96" s="36"/>
      <c r="BX96" s="36"/>
      <c r="BY96" s="36"/>
      <c r="BZ96" s="36"/>
      <c r="CA96" s="20"/>
      <c r="CB96" s="286" t="str">
        <f>IF(AJ96&gt;0,"Dis. "&amp;AJ96&amp;" km","")&amp;IF(BB96&gt;0," ("&amp;BB96&amp;" trs) ","")&amp;IF(BJ96&gt;0," "&amp;BJ96,"")&amp;IF(AJ97&gt;0," - "&amp;AJ97&amp;" km ","")&amp;IF(BB97&gt;0,"("&amp;BB97&amp;" trs) ","")&amp;IF(BJ97&gt;0,BJ97,"")</f>
        <v/>
      </c>
      <c r="CC96" s="84"/>
      <c r="CD96" s="84"/>
      <c r="CE96" s="85"/>
      <c r="CF96" s="287" t="str">
        <f>IF(CB96&gt;0,CB96,"")&amp;IF(CB98&gt;0,CB98,"")&amp;IF(CB100&gt;0,CB100,"")</f>
        <v>Dis. 1h30 + 5 trs</v>
      </c>
      <c r="CG96" s="181"/>
      <c r="CH96" s="182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4"/>
      <c r="EK96" s="4"/>
      <c r="EL96" s="4"/>
      <c r="EM96" s="4"/>
      <c r="EN96" s="4"/>
      <c r="EO96" s="4"/>
      <c r="EP96" s="4"/>
      <c r="EQ96" s="35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</row>
    <row r="97" spans="1:192" ht="12.75" hidden="1" customHeight="1" x14ac:dyDescent="0.2">
      <c r="A97" s="2"/>
      <c r="B97" s="2"/>
      <c r="C97" s="2"/>
      <c r="D97" s="277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278"/>
      <c r="W97" s="36"/>
      <c r="X97" s="277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278"/>
      <c r="AJ97" s="285">
        <f>BI33</f>
        <v>0</v>
      </c>
      <c r="AK97" s="270"/>
      <c r="AL97" s="270"/>
      <c r="AM97" s="270"/>
      <c r="AN97" s="270"/>
      <c r="AO97" s="270"/>
      <c r="AP97" s="270"/>
      <c r="AQ97" s="270"/>
      <c r="AR97" s="270"/>
      <c r="AS97" s="270"/>
      <c r="AT97" s="270"/>
      <c r="AU97" s="270"/>
      <c r="AV97" s="270"/>
      <c r="AW97" s="270"/>
      <c r="AX97" s="270"/>
      <c r="AY97" s="270"/>
      <c r="AZ97" s="270"/>
      <c r="BA97" s="271"/>
      <c r="BB97" s="272">
        <f>AQ33</f>
        <v>0</v>
      </c>
      <c r="BC97" s="270"/>
      <c r="BD97" s="270"/>
      <c r="BE97" s="270"/>
      <c r="BF97" s="270"/>
      <c r="BG97" s="270"/>
      <c r="BH97" s="270"/>
      <c r="BI97" s="271"/>
      <c r="BJ97" s="269">
        <f>BR33</f>
        <v>0</v>
      </c>
      <c r="BK97" s="270"/>
      <c r="BL97" s="270"/>
      <c r="BM97" s="270"/>
      <c r="BN97" s="270"/>
      <c r="BO97" s="270"/>
      <c r="BP97" s="270"/>
      <c r="BQ97" s="271"/>
      <c r="BR97" s="36"/>
      <c r="BS97" s="36"/>
      <c r="BT97" s="36"/>
      <c r="BU97" s="36"/>
      <c r="BV97" s="36"/>
      <c r="BW97" s="36"/>
      <c r="BX97" s="36"/>
      <c r="BY97" s="36"/>
      <c r="BZ97" s="36"/>
      <c r="CA97" s="20"/>
      <c r="CB97" s="286"/>
      <c r="CC97" s="84"/>
      <c r="CD97" s="84"/>
      <c r="CE97" s="85"/>
      <c r="CF97" s="230"/>
      <c r="CG97" s="174"/>
      <c r="CH97" s="117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4"/>
      <c r="EK97" s="4"/>
      <c r="EL97" s="4"/>
      <c r="EM97" s="4"/>
      <c r="EN97" s="4"/>
      <c r="EO97" s="4"/>
      <c r="EP97" s="4"/>
      <c r="EQ97" s="35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</row>
    <row r="98" spans="1:192" ht="12.75" hidden="1" customHeight="1" x14ac:dyDescent="0.2">
      <c r="A98" s="2"/>
      <c r="B98" s="2"/>
      <c r="C98" s="2"/>
      <c r="D98" s="277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278"/>
      <c r="W98" s="36"/>
      <c r="X98" s="277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278"/>
      <c r="AJ98" s="285" t="str">
        <f>AN35</f>
        <v>1h30</v>
      </c>
      <c r="AK98" s="270"/>
      <c r="AL98" s="270"/>
      <c r="AM98" s="270"/>
      <c r="AN98" s="270"/>
      <c r="AO98" s="270"/>
      <c r="AP98" s="270"/>
      <c r="AQ98" s="270"/>
      <c r="AR98" s="271"/>
      <c r="AS98" s="272">
        <f>BI35</f>
        <v>5</v>
      </c>
      <c r="AT98" s="270"/>
      <c r="AU98" s="270"/>
      <c r="AV98" s="270"/>
      <c r="AW98" s="270"/>
      <c r="AX98" s="270"/>
      <c r="AY98" s="270"/>
      <c r="AZ98" s="270"/>
      <c r="BA98" s="271"/>
      <c r="BB98" s="272"/>
      <c r="BC98" s="270"/>
      <c r="BD98" s="270"/>
      <c r="BE98" s="270"/>
      <c r="BF98" s="270"/>
      <c r="BG98" s="270"/>
      <c r="BH98" s="270"/>
      <c r="BI98" s="271"/>
      <c r="BJ98" s="269">
        <f>BR35</f>
        <v>0</v>
      </c>
      <c r="BK98" s="270"/>
      <c r="BL98" s="270"/>
      <c r="BM98" s="270"/>
      <c r="BN98" s="270"/>
      <c r="BO98" s="270"/>
      <c r="BP98" s="270"/>
      <c r="BQ98" s="271"/>
      <c r="BR98" s="36"/>
      <c r="BS98" s="36"/>
      <c r="BT98" s="36"/>
      <c r="BU98" s="36"/>
      <c r="BV98" s="36"/>
      <c r="BW98" s="36"/>
      <c r="BX98" s="36"/>
      <c r="BY98" s="36"/>
      <c r="BZ98" s="36"/>
      <c r="CA98" s="20"/>
      <c r="CB98" s="286" t="str">
        <f>IF(AJ98&gt;0,"Dis. "&amp;AJ98,"")&amp;IF(AS98&gt;0," + "&amp;AS98&amp;" trs","")&amp;IF(BJ98&gt;0," "&amp;BJ98,"")&amp;IF(AJ99&gt;0," - "&amp;AJ99,"")&amp;IF(AS99&gt;0," + "&amp;AS99&amp;" trs","")&amp;IF(BJ99&gt;0," "&amp;BJ99,"")</f>
        <v>Dis. 1h30 + 5 trs</v>
      </c>
      <c r="CC98" s="84"/>
      <c r="CD98" s="84"/>
      <c r="CE98" s="85"/>
      <c r="CF98" s="230"/>
      <c r="CG98" s="174"/>
      <c r="CH98" s="117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4"/>
      <c r="EL98" s="4"/>
      <c r="EM98" s="4"/>
      <c r="EN98" s="4"/>
      <c r="EO98" s="4"/>
      <c r="EP98" s="4"/>
      <c r="EQ98" s="35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</row>
    <row r="99" spans="1:192" ht="12.75" hidden="1" customHeight="1" x14ac:dyDescent="0.2">
      <c r="A99" s="2"/>
      <c r="B99" s="2"/>
      <c r="C99" s="2"/>
      <c r="D99" s="277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278"/>
      <c r="W99" s="36"/>
      <c r="X99" s="277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278"/>
      <c r="AJ99" s="285">
        <f>AN37</f>
        <v>0</v>
      </c>
      <c r="AK99" s="270"/>
      <c r="AL99" s="270"/>
      <c r="AM99" s="270"/>
      <c r="AN99" s="270"/>
      <c r="AO99" s="270"/>
      <c r="AP99" s="270"/>
      <c r="AQ99" s="270"/>
      <c r="AR99" s="271"/>
      <c r="AS99" s="272">
        <f>BI37</f>
        <v>0</v>
      </c>
      <c r="AT99" s="270"/>
      <c r="AU99" s="270"/>
      <c r="AV99" s="270"/>
      <c r="AW99" s="270"/>
      <c r="AX99" s="270"/>
      <c r="AY99" s="270"/>
      <c r="AZ99" s="270"/>
      <c r="BA99" s="271"/>
      <c r="BB99" s="272"/>
      <c r="BC99" s="270"/>
      <c r="BD99" s="270"/>
      <c r="BE99" s="270"/>
      <c r="BF99" s="270"/>
      <c r="BG99" s="270"/>
      <c r="BH99" s="270"/>
      <c r="BI99" s="271"/>
      <c r="BJ99" s="269">
        <f>BR37</f>
        <v>0</v>
      </c>
      <c r="BK99" s="270"/>
      <c r="BL99" s="270"/>
      <c r="BM99" s="270"/>
      <c r="BN99" s="270"/>
      <c r="BO99" s="270"/>
      <c r="BP99" s="270"/>
      <c r="BQ99" s="271"/>
      <c r="BR99" s="36"/>
      <c r="BS99" s="36"/>
      <c r="BT99" s="36"/>
      <c r="BU99" s="36"/>
      <c r="BV99" s="36"/>
      <c r="BW99" s="36"/>
      <c r="BX99" s="36"/>
      <c r="BY99" s="36"/>
      <c r="BZ99" s="36"/>
      <c r="CA99" s="20"/>
      <c r="CB99" s="286"/>
      <c r="CC99" s="84"/>
      <c r="CD99" s="84"/>
      <c r="CE99" s="85"/>
      <c r="CF99" s="230"/>
      <c r="CG99" s="174"/>
      <c r="CH99" s="117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4"/>
      <c r="EL99" s="4"/>
      <c r="EM99" s="4"/>
      <c r="EN99" s="4"/>
      <c r="EO99" s="4"/>
      <c r="EP99" s="4"/>
      <c r="EQ99" s="35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</row>
    <row r="100" spans="1:192" ht="12.75" hidden="1" customHeight="1" x14ac:dyDescent="0.2">
      <c r="A100" s="2"/>
      <c r="B100" s="2"/>
      <c r="C100" s="2"/>
      <c r="D100" s="277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278"/>
      <c r="W100" s="36"/>
      <c r="X100" s="277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278"/>
      <c r="AJ100" s="285">
        <f>BS39</f>
        <v>0</v>
      </c>
      <c r="AK100" s="270"/>
      <c r="AL100" s="270"/>
      <c r="AM100" s="270"/>
      <c r="AN100" s="270"/>
      <c r="AO100" s="270"/>
      <c r="AP100" s="270"/>
      <c r="AQ100" s="270"/>
      <c r="AR100" s="270"/>
      <c r="AS100" s="270"/>
      <c r="AT100" s="270"/>
      <c r="AU100" s="270"/>
      <c r="AV100" s="270"/>
      <c r="AW100" s="270"/>
      <c r="AX100" s="270"/>
      <c r="AY100" s="270"/>
      <c r="AZ100" s="270"/>
      <c r="BA100" s="271"/>
      <c r="BB100" s="272"/>
      <c r="BC100" s="270"/>
      <c r="BD100" s="270"/>
      <c r="BE100" s="270"/>
      <c r="BF100" s="270"/>
      <c r="BG100" s="270"/>
      <c r="BH100" s="270"/>
      <c r="BI100" s="271"/>
      <c r="BJ100" s="269"/>
      <c r="BK100" s="270"/>
      <c r="BL100" s="270"/>
      <c r="BM100" s="270"/>
      <c r="BN100" s="270"/>
      <c r="BO100" s="270"/>
      <c r="BP100" s="270"/>
      <c r="BQ100" s="271"/>
      <c r="BR100" s="36"/>
      <c r="BS100" s="36"/>
      <c r="BT100" s="36"/>
      <c r="BU100" s="36"/>
      <c r="BV100" s="36"/>
      <c r="BW100" s="36"/>
      <c r="BX100" s="36"/>
      <c r="BY100" s="36"/>
      <c r="BZ100" s="36"/>
      <c r="CA100" s="20"/>
      <c r="CB100" s="286" t="str">
        <f>IF(AJ100&gt;0,"Dis. "&amp;AJ100&amp;" km ("&amp;AJ101&amp;" tr de "&amp;AS101&amp;" km + "&amp;BB101&amp;" trs de "&amp;BJ101&amp;" km)","")</f>
        <v/>
      </c>
      <c r="CC100" s="84"/>
      <c r="CD100" s="84"/>
      <c r="CE100" s="85"/>
      <c r="CF100" s="183"/>
      <c r="CG100" s="184"/>
      <c r="CH100" s="185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4"/>
      <c r="EL100" s="4"/>
      <c r="EM100" s="4"/>
      <c r="EN100" s="4"/>
      <c r="EO100" s="4"/>
      <c r="EP100" s="4"/>
      <c r="EQ100" s="35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</row>
    <row r="101" spans="1:192" ht="12.75" hidden="1" customHeight="1" x14ac:dyDescent="0.2">
      <c r="A101" s="2"/>
      <c r="B101" s="2"/>
      <c r="C101" s="2"/>
      <c r="D101" s="277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278"/>
      <c r="W101" s="36"/>
      <c r="X101" s="279"/>
      <c r="Y101" s="280"/>
      <c r="Z101" s="280"/>
      <c r="AA101" s="280"/>
      <c r="AB101" s="280"/>
      <c r="AC101" s="280"/>
      <c r="AD101" s="280"/>
      <c r="AE101" s="280"/>
      <c r="AF101" s="280"/>
      <c r="AG101" s="280"/>
      <c r="AH101" s="280"/>
      <c r="AI101" s="281"/>
      <c r="AJ101" s="288">
        <f>BD39</f>
        <v>0</v>
      </c>
      <c r="AK101" s="270"/>
      <c r="AL101" s="270"/>
      <c r="AM101" s="270"/>
      <c r="AN101" s="270"/>
      <c r="AO101" s="270"/>
      <c r="AP101" s="270"/>
      <c r="AQ101" s="270"/>
      <c r="AR101" s="271"/>
      <c r="AS101" s="285">
        <f>Y39</f>
        <v>0</v>
      </c>
      <c r="AT101" s="270"/>
      <c r="AU101" s="270"/>
      <c r="AV101" s="270"/>
      <c r="AW101" s="270"/>
      <c r="AX101" s="270"/>
      <c r="AY101" s="270"/>
      <c r="AZ101" s="270"/>
      <c r="BA101" s="271"/>
      <c r="BB101" s="272">
        <f>BD41</f>
        <v>0</v>
      </c>
      <c r="BC101" s="270"/>
      <c r="BD101" s="270"/>
      <c r="BE101" s="270"/>
      <c r="BF101" s="270"/>
      <c r="BG101" s="270"/>
      <c r="BH101" s="270"/>
      <c r="BI101" s="271"/>
      <c r="BJ101" s="285">
        <f>Y41</f>
        <v>0</v>
      </c>
      <c r="BK101" s="270"/>
      <c r="BL101" s="270"/>
      <c r="BM101" s="270"/>
      <c r="BN101" s="270"/>
      <c r="BO101" s="270"/>
      <c r="BP101" s="270"/>
      <c r="BQ101" s="271"/>
      <c r="BR101" s="36"/>
      <c r="BS101" s="36"/>
      <c r="BT101" s="36"/>
      <c r="BU101" s="36"/>
      <c r="BV101" s="36"/>
      <c r="BW101" s="36"/>
      <c r="BX101" s="36"/>
      <c r="BY101" s="36"/>
      <c r="BZ101" s="36"/>
      <c r="CA101" s="20"/>
      <c r="CB101" s="286"/>
      <c r="CC101" s="84"/>
      <c r="CD101" s="84"/>
      <c r="CE101" s="85"/>
      <c r="CF101" s="20"/>
      <c r="CG101" s="34"/>
      <c r="CH101" s="20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4"/>
      <c r="EL101" s="4"/>
      <c r="EM101" s="4"/>
      <c r="EN101" s="4"/>
      <c r="EO101" s="4"/>
      <c r="EP101" s="4"/>
      <c r="EQ101" s="35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</row>
    <row r="102" spans="1:192" ht="12.75" hidden="1" customHeight="1" x14ac:dyDescent="0.2">
      <c r="A102" s="2"/>
      <c r="B102" s="2"/>
      <c r="C102" s="2"/>
      <c r="D102" s="277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278"/>
      <c r="W102" s="36"/>
      <c r="X102" s="273" t="s">
        <v>84</v>
      </c>
      <c r="Y102" s="270"/>
      <c r="Z102" s="270"/>
      <c r="AA102" s="270"/>
      <c r="AB102" s="270"/>
      <c r="AC102" s="270"/>
      <c r="AD102" s="270"/>
      <c r="AE102" s="270"/>
      <c r="AF102" s="270"/>
      <c r="AG102" s="270"/>
      <c r="AH102" s="270"/>
      <c r="AI102" s="271"/>
      <c r="AJ102" s="269" t="str">
        <f>O61</f>
        <v>459/20</v>
      </c>
      <c r="AK102" s="270"/>
      <c r="AL102" s="270"/>
      <c r="AM102" s="270"/>
      <c r="AN102" s="270"/>
      <c r="AO102" s="270"/>
      <c r="AP102" s="270"/>
      <c r="AQ102" s="270"/>
      <c r="AR102" s="270"/>
      <c r="AS102" s="270"/>
      <c r="AT102" s="270"/>
      <c r="AU102" s="270"/>
      <c r="AV102" s="270"/>
      <c r="AW102" s="270"/>
      <c r="AX102" s="270"/>
      <c r="AY102" s="270"/>
      <c r="AZ102" s="270"/>
      <c r="BA102" s="271"/>
      <c r="BB102" s="269" t="str">
        <f>AC61</f>
        <v>91</v>
      </c>
      <c r="BC102" s="270"/>
      <c r="BD102" s="270"/>
      <c r="BE102" s="270"/>
      <c r="BF102" s="270"/>
      <c r="BG102" s="270"/>
      <c r="BH102" s="270"/>
      <c r="BI102" s="271"/>
      <c r="BJ102" s="269" t="str">
        <f>AJ61</f>
        <v>69</v>
      </c>
      <c r="BK102" s="270"/>
      <c r="BL102" s="270"/>
      <c r="BM102" s="270"/>
      <c r="BN102" s="270"/>
      <c r="BO102" s="270"/>
      <c r="BP102" s="270"/>
      <c r="BQ102" s="271"/>
      <c r="BR102" s="269" t="str">
        <f>AQ61</f>
        <v>55</v>
      </c>
      <c r="BS102" s="270"/>
      <c r="BT102" s="270"/>
      <c r="BU102" s="270"/>
      <c r="BV102" s="270"/>
      <c r="BW102" s="270"/>
      <c r="BX102" s="270"/>
      <c r="BY102" s="271"/>
      <c r="BZ102" s="36"/>
      <c r="CA102" s="20"/>
      <c r="CB102" s="286" t="str">
        <f>IF(AJ102&gt;0,"Px. "&amp;AJ102,"")&amp;IF(BB102&gt;0," ("&amp;BB102&amp;"-"&amp;BJ102&amp;"-"&amp;BR102&amp;")","")</f>
        <v>Px. 459/20 (91-69-55)</v>
      </c>
      <c r="CC102" s="84"/>
      <c r="CD102" s="84"/>
      <c r="CE102" s="8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8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84"/>
      <c r="DH102" s="84"/>
      <c r="DI102" s="84"/>
      <c r="DJ102" s="84"/>
      <c r="DK102" s="84"/>
      <c r="DL102" s="84"/>
      <c r="DM102" s="84"/>
      <c r="DN102" s="84"/>
      <c r="DO102" s="84"/>
      <c r="DP102" s="84"/>
      <c r="DQ102" s="85"/>
      <c r="DR102" s="2"/>
      <c r="DS102" s="289" t="str">
        <f>IF(CB102&gt;0,CB102,"")&amp;IF(CB103&gt;0," "&amp;CB103,"")&amp;IF(CB104&gt;0," "&amp;CB104,"")&amp;IF(CB105&gt;0," "&amp;CB105,"")&amp;IF(CB106&gt;0," "&amp;CB106,"")&amp;IF(CB107&gt;0," "&amp;CB107,"")&amp;IF(CB108&gt;0," "&amp;CB108,"")</f>
        <v xml:space="preserve">Px. 459/20 (91-69-55) PS Open 2 76/5 (27-18-14) PS U19 69/5 (24-17-14) PS Open 3 69/5 (24-17-14)   </v>
      </c>
      <c r="DT102" s="181"/>
      <c r="DU102" s="181"/>
      <c r="DV102" s="181"/>
      <c r="DW102" s="181"/>
      <c r="DX102" s="181"/>
      <c r="DY102" s="181"/>
      <c r="DZ102" s="181"/>
      <c r="EA102" s="181"/>
      <c r="EB102" s="181"/>
      <c r="EC102" s="181"/>
      <c r="ED102" s="181"/>
      <c r="EE102" s="181"/>
      <c r="EF102" s="181"/>
      <c r="EG102" s="181"/>
      <c r="EH102" s="181"/>
      <c r="EI102" s="181"/>
      <c r="EJ102" s="182"/>
      <c r="EK102" s="4"/>
      <c r="EL102" s="4"/>
      <c r="EM102" s="4"/>
      <c r="EN102" s="4"/>
      <c r="EO102" s="4"/>
      <c r="EP102" s="4"/>
      <c r="EQ102" s="35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</row>
    <row r="103" spans="1:192" ht="12.75" hidden="1" customHeight="1" x14ac:dyDescent="0.2">
      <c r="A103" s="2"/>
      <c r="B103" s="2"/>
      <c r="C103" s="2"/>
      <c r="D103" s="277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278"/>
      <c r="W103" s="36"/>
      <c r="X103" s="290" t="str">
        <f>F63</f>
        <v>Open 2</v>
      </c>
      <c r="Y103" s="270"/>
      <c r="Z103" s="270"/>
      <c r="AA103" s="270"/>
      <c r="AB103" s="270"/>
      <c r="AC103" s="270"/>
      <c r="AD103" s="270"/>
      <c r="AE103" s="270"/>
      <c r="AF103" s="270"/>
      <c r="AG103" s="270"/>
      <c r="AH103" s="270"/>
      <c r="AI103" s="271"/>
      <c r="AJ103" s="269" t="str">
        <f>O63</f>
        <v>76/5</v>
      </c>
      <c r="AK103" s="270"/>
      <c r="AL103" s="270"/>
      <c r="AM103" s="270"/>
      <c r="AN103" s="270"/>
      <c r="AO103" s="270"/>
      <c r="AP103" s="270"/>
      <c r="AQ103" s="270"/>
      <c r="AR103" s="270"/>
      <c r="AS103" s="270"/>
      <c r="AT103" s="270"/>
      <c r="AU103" s="270"/>
      <c r="AV103" s="270"/>
      <c r="AW103" s="270"/>
      <c r="AX103" s="270"/>
      <c r="AY103" s="270"/>
      <c r="AZ103" s="270"/>
      <c r="BA103" s="271"/>
      <c r="BB103" s="269" t="str">
        <f>Y63</f>
        <v>27</v>
      </c>
      <c r="BC103" s="270"/>
      <c r="BD103" s="270"/>
      <c r="BE103" s="270"/>
      <c r="BF103" s="270"/>
      <c r="BG103" s="270"/>
      <c r="BH103" s="270"/>
      <c r="BI103" s="271"/>
      <c r="BJ103" s="269" t="str">
        <f>AF63</f>
        <v>18</v>
      </c>
      <c r="BK103" s="270"/>
      <c r="BL103" s="270"/>
      <c r="BM103" s="270"/>
      <c r="BN103" s="270"/>
      <c r="BO103" s="270"/>
      <c r="BP103" s="270"/>
      <c r="BQ103" s="271"/>
      <c r="BR103" s="269" t="str">
        <f>AM63</f>
        <v>14</v>
      </c>
      <c r="BS103" s="270"/>
      <c r="BT103" s="270"/>
      <c r="BU103" s="270"/>
      <c r="BV103" s="270"/>
      <c r="BW103" s="270"/>
      <c r="BX103" s="270"/>
      <c r="BY103" s="271"/>
      <c r="BZ103" s="36"/>
      <c r="CA103" s="20"/>
      <c r="CB103" s="286" t="str">
        <f t="shared" ref="CB103:CB108" si="1">IF(AJ103&gt;0,"PS "&amp;X103&amp;" "&amp;AJ103,"")&amp;IF(BB103&gt;0," ("&amp;BB103&amp;"-"&amp;BJ103&amp;"-"&amp;BR103&amp;")","")</f>
        <v>PS Open 2 76/5 (27-18-14)</v>
      </c>
      <c r="CC103" s="84"/>
      <c r="CD103" s="84"/>
      <c r="CE103" s="8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8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84"/>
      <c r="DH103" s="84"/>
      <c r="DI103" s="84"/>
      <c r="DJ103" s="84"/>
      <c r="DK103" s="84"/>
      <c r="DL103" s="84"/>
      <c r="DM103" s="84"/>
      <c r="DN103" s="84"/>
      <c r="DO103" s="84"/>
      <c r="DP103" s="84"/>
      <c r="DQ103" s="85"/>
      <c r="DR103" s="2"/>
      <c r="DS103" s="230"/>
      <c r="DT103" s="174"/>
      <c r="DU103" s="174"/>
      <c r="DV103" s="174"/>
      <c r="DW103" s="174"/>
      <c r="DX103" s="174"/>
      <c r="DY103" s="174"/>
      <c r="DZ103" s="174"/>
      <c r="EA103" s="174"/>
      <c r="EB103" s="174"/>
      <c r="EC103" s="174"/>
      <c r="ED103" s="174"/>
      <c r="EE103" s="174"/>
      <c r="EF103" s="174"/>
      <c r="EG103" s="174"/>
      <c r="EH103" s="174"/>
      <c r="EI103" s="174"/>
      <c r="EJ103" s="117"/>
      <c r="EK103" s="4"/>
      <c r="EL103" s="4"/>
      <c r="EM103" s="4"/>
      <c r="EN103" s="4"/>
      <c r="EO103" s="4"/>
      <c r="EP103" s="4"/>
      <c r="EQ103" s="35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</row>
    <row r="104" spans="1:192" ht="12.75" hidden="1" customHeight="1" x14ac:dyDescent="0.2">
      <c r="A104" s="2"/>
      <c r="B104" s="2"/>
      <c r="C104" s="2"/>
      <c r="D104" s="277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278"/>
      <c r="W104" s="36"/>
      <c r="X104" s="290" t="str">
        <f>AS63</f>
        <v>U19</v>
      </c>
      <c r="Y104" s="270"/>
      <c r="Z104" s="270"/>
      <c r="AA104" s="270"/>
      <c r="AB104" s="270"/>
      <c r="AC104" s="270"/>
      <c r="AD104" s="270"/>
      <c r="AE104" s="270"/>
      <c r="AF104" s="270"/>
      <c r="AG104" s="270"/>
      <c r="AH104" s="270"/>
      <c r="AI104" s="271"/>
      <c r="AJ104" s="269" t="str">
        <f>BB63</f>
        <v>69/5</v>
      </c>
      <c r="AK104" s="270"/>
      <c r="AL104" s="270"/>
      <c r="AM104" s="270"/>
      <c r="AN104" s="270"/>
      <c r="AO104" s="270"/>
      <c r="AP104" s="270"/>
      <c r="AQ104" s="270"/>
      <c r="AR104" s="270"/>
      <c r="AS104" s="270"/>
      <c r="AT104" s="270"/>
      <c r="AU104" s="270"/>
      <c r="AV104" s="270"/>
      <c r="AW104" s="270"/>
      <c r="AX104" s="270"/>
      <c r="AY104" s="270"/>
      <c r="AZ104" s="270"/>
      <c r="BA104" s="271"/>
      <c r="BB104" s="269" t="str">
        <f>BK63</f>
        <v>24</v>
      </c>
      <c r="BC104" s="270"/>
      <c r="BD104" s="270"/>
      <c r="BE104" s="270"/>
      <c r="BF104" s="270"/>
      <c r="BG104" s="270"/>
      <c r="BH104" s="270"/>
      <c r="BI104" s="271"/>
      <c r="BJ104" s="269" t="str">
        <f>BR63</f>
        <v>17</v>
      </c>
      <c r="BK104" s="270"/>
      <c r="BL104" s="270"/>
      <c r="BM104" s="270"/>
      <c r="BN104" s="270"/>
      <c r="BO104" s="270"/>
      <c r="BP104" s="270"/>
      <c r="BQ104" s="271"/>
      <c r="BR104" s="269" t="str">
        <f>BY63</f>
        <v>14</v>
      </c>
      <c r="BS104" s="270"/>
      <c r="BT104" s="270"/>
      <c r="BU104" s="270"/>
      <c r="BV104" s="270"/>
      <c r="BW104" s="270"/>
      <c r="BX104" s="270"/>
      <c r="BY104" s="271"/>
      <c r="BZ104" s="36"/>
      <c r="CA104" s="20"/>
      <c r="CB104" s="286" t="str">
        <f t="shared" si="1"/>
        <v>PS U19 69/5 (24-17-14)</v>
      </c>
      <c r="CC104" s="84"/>
      <c r="CD104" s="84"/>
      <c r="CE104" s="8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8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84"/>
      <c r="DH104" s="84"/>
      <c r="DI104" s="84"/>
      <c r="DJ104" s="84"/>
      <c r="DK104" s="84"/>
      <c r="DL104" s="84"/>
      <c r="DM104" s="84"/>
      <c r="DN104" s="84"/>
      <c r="DO104" s="84"/>
      <c r="DP104" s="84"/>
      <c r="DQ104" s="85"/>
      <c r="DR104" s="2"/>
      <c r="DS104" s="230"/>
      <c r="DT104" s="174"/>
      <c r="DU104" s="174"/>
      <c r="DV104" s="174"/>
      <c r="DW104" s="174"/>
      <c r="DX104" s="174"/>
      <c r="DY104" s="174"/>
      <c r="DZ104" s="174"/>
      <c r="EA104" s="174"/>
      <c r="EB104" s="174"/>
      <c r="EC104" s="174"/>
      <c r="ED104" s="174"/>
      <c r="EE104" s="174"/>
      <c r="EF104" s="174"/>
      <c r="EG104" s="174"/>
      <c r="EH104" s="174"/>
      <c r="EI104" s="174"/>
      <c r="EJ104" s="117"/>
      <c r="EK104" s="4"/>
      <c r="EL104" s="4"/>
      <c r="EM104" s="4"/>
      <c r="EN104" s="4"/>
      <c r="EO104" s="4"/>
      <c r="EP104" s="4"/>
      <c r="EQ104" s="35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</row>
    <row r="105" spans="1:192" ht="12.75" hidden="1" customHeight="1" x14ac:dyDescent="0.2">
      <c r="A105" s="2"/>
      <c r="B105" s="2"/>
      <c r="C105" s="2"/>
      <c r="D105" s="277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278"/>
      <c r="W105" s="36"/>
      <c r="X105" s="290" t="str">
        <f>F65</f>
        <v>Open 3</v>
      </c>
      <c r="Y105" s="270"/>
      <c r="Z105" s="270"/>
      <c r="AA105" s="270"/>
      <c r="AB105" s="270"/>
      <c r="AC105" s="270"/>
      <c r="AD105" s="270"/>
      <c r="AE105" s="270"/>
      <c r="AF105" s="270"/>
      <c r="AG105" s="270"/>
      <c r="AH105" s="270"/>
      <c r="AI105" s="271"/>
      <c r="AJ105" s="269" t="str">
        <f>O65</f>
        <v>69/5</v>
      </c>
      <c r="AK105" s="270"/>
      <c r="AL105" s="270"/>
      <c r="AM105" s="270"/>
      <c r="AN105" s="270"/>
      <c r="AO105" s="270"/>
      <c r="AP105" s="270"/>
      <c r="AQ105" s="270"/>
      <c r="AR105" s="270"/>
      <c r="AS105" s="270"/>
      <c r="AT105" s="270"/>
      <c r="AU105" s="270"/>
      <c r="AV105" s="270"/>
      <c r="AW105" s="270"/>
      <c r="AX105" s="270"/>
      <c r="AY105" s="270"/>
      <c r="AZ105" s="270"/>
      <c r="BA105" s="271"/>
      <c r="BB105" s="269" t="str">
        <f>Y65</f>
        <v>24</v>
      </c>
      <c r="BC105" s="270"/>
      <c r="BD105" s="270"/>
      <c r="BE105" s="270"/>
      <c r="BF105" s="270"/>
      <c r="BG105" s="270"/>
      <c r="BH105" s="270"/>
      <c r="BI105" s="271"/>
      <c r="BJ105" s="269" t="str">
        <f>AF65</f>
        <v>17</v>
      </c>
      <c r="BK105" s="270"/>
      <c r="BL105" s="270"/>
      <c r="BM105" s="270"/>
      <c r="BN105" s="270"/>
      <c r="BO105" s="270"/>
      <c r="BP105" s="270"/>
      <c r="BQ105" s="271"/>
      <c r="BR105" s="269" t="str">
        <f>AM65</f>
        <v>14</v>
      </c>
      <c r="BS105" s="270"/>
      <c r="BT105" s="270"/>
      <c r="BU105" s="270"/>
      <c r="BV105" s="270"/>
      <c r="BW105" s="270"/>
      <c r="BX105" s="270"/>
      <c r="BY105" s="271"/>
      <c r="BZ105" s="36"/>
      <c r="CA105" s="20"/>
      <c r="CB105" s="286" t="str">
        <f t="shared" si="1"/>
        <v>PS Open 3 69/5 (24-17-14)</v>
      </c>
      <c r="CC105" s="84"/>
      <c r="CD105" s="84"/>
      <c r="CE105" s="8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8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84"/>
      <c r="DH105" s="84"/>
      <c r="DI105" s="84"/>
      <c r="DJ105" s="84"/>
      <c r="DK105" s="84"/>
      <c r="DL105" s="84"/>
      <c r="DM105" s="84"/>
      <c r="DN105" s="84"/>
      <c r="DO105" s="84"/>
      <c r="DP105" s="84"/>
      <c r="DQ105" s="85"/>
      <c r="DR105" s="2"/>
      <c r="DS105" s="230"/>
      <c r="DT105" s="174"/>
      <c r="DU105" s="174"/>
      <c r="DV105" s="174"/>
      <c r="DW105" s="174"/>
      <c r="DX105" s="174"/>
      <c r="DY105" s="174"/>
      <c r="DZ105" s="174"/>
      <c r="EA105" s="174"/>
      <c r="EB105" s="174"/>
      <c r="EC105" s="174"/>
      <c r="ED105" s="174"/>
      <c r="EE105" s="174"/>
      <c r="EF105" s="174"/>
      <c r="EG105" s="174"/>
      <c r="EH105" s="174"/>
      <c r="EI105" s="174"/>
      <c r="EJ105" s="117"/>
      <c r="EK105" s="4"/>
      <c r="EL105" s="4"/>
      <c r="EM105" s="4"/>
      <c r="EN105" s="4"/>
      <c r="EO105" s="4"/>
      <c r="EP105" s="4"/>
      <c r="EQ105" s="35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</row>
    <row r="106" spans="1:192" ht="12.75" hidden="1" customHeight="1" x14ac:dyDescent="0.2">
      <c r="A106" s="2"/>
      <c r="B106" s="2"/>
      <c r="C106" s="2"/>
      <c r="D106" s="279"/>
      <c r="E106" s="280"/>
      <c r="F106" s="280"/>
      <c r="G106" s="280"/>
      <c r="H106" s="280"/>
      <c r="I106" s="280"/>
      <c r="J106" s="280"/>
      <c r="K106" s="280"/>
      <c r="L106" s="280"/>
      <c r="M106" s="280"/>
      <c r="N106" s="280"/>
      <c r="O106" s="280"/>
      <c r="P106" s="280"/>
      <c r="Q106" s="280"/>
      <c r="R106" s="280"/>
      <c r="S106" s="280"/>
      <c r="T106" s="280"/>
      <c r="U106" s="280"/>
      <c r="V106" s="281"/>
      <c r="W106" s="36"/>
      <c r="X106" s="290">
        <f>AS65</f>
        <v>0</v>
      </c>
      <c r="Y106" s="270"/>
      <c r="Z106" s="270"/>
      <c r="AA106" s="270"/>
      <c r="AB106" s="270"/>
      <c r="AC106" s="270"/>
      <c r="AD106" s="270"/>
      <c r="AE106" s="270"/>
      <c r="AF106" s="270"/>
      <c r="AG106" s="270"/>
      <c r="AH106" s="270"/>
      <c r="AI106" s="271"/>
      <c r="AJ106" s="269">
        <f>BB65</f>
        <v>0</v>
      </c>
      <c r="AK106" s="270"/>
      <c r="AL106" s="270"/>
      <c r="AM106" s="270"/>
      <c r="AN106" s="270"/>
      <c r="AO106" s="270"/>
      <c r="AP106" s="270"/>
      <c r="AQ106" s="270"/>
      <c r="AR106" s="270"/>
      <c r="AS106" s="270"/>
      <c r="AT106" s="270"/>
      <c r="AU106" s="270"/>
      <c r="AV106" s="270"/>
      <c r="AW106" s="270"/>
      <c r="AX106" s="270"/>
      <c r="AY106" s="270"/>
      <c r="AZ106" s="270"/>
      <c r="BA106" s="271"/>
      <c r="BB106" s="269">
        <f>BK65</f>
        <v>0</v>
      </c>
      <c r="BC106" s="270"/>
      <c r="BD106" s="270"/>
      <c r="BE106" s="270"/>
      <c r="BF106" s="270"/>
      <c r="BG106" s="270"/>
      <c r="BH106" s="270"/>
      <c r="BI106" s="271"/>
      <c r="BJ106" s="269">
        <f>BR65</f>
        <v>0</v>
      </c>
      <c r="BK106" s="270"/>
      <c r="BL106" s="270"/>
      <c r="BM106" s="270"/>
      <c r="BN106" s="270"/>
      <c r="BO106" s="270"/>
      <c r="BP106" s="270"/>
      <c r="BQ106" s="271"/>
      <c r="BR106" s="269">
        <f>BY65</f>
        <v>0</v>
      </c>
      <c r="BS106" s="270"/>
      <c r="BT106" s="270"/>
      <c r="BU106" s="270"/>
      <c r="BV106" s="270"/>
      <c r="BW106" s="270"/>
      <c r="BX106" s="270"/>
      <c r="BY106" s="271"/>
      <c r="BZ106" s="36"/>
      <c r="CA106" s="20"/>
      <c r="CB106" s="286" t="str">
        <f t="shared" si="1"/>
        <v/>
      </c>
      <c r="CC106" s="84"/>
      <c r="CD106" s="84"/>
      <c r="CE106" s="8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8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84"/>
      <c r="DH106" s="84"/>
      <c r="DI106" s="84"/>
      <c r="DJ106" s="84"/>
      <c r="DK106" s="84"/>
      <c r="DL106" s="84"/>
      <c r="DM106" s="84"/>
      <c r="DN106" s="84"/>
      <c r="DO106" s="84"/>
      <c r="DP106" s="84"/>
      <c r="DQ106" s="85"/>
      <c r="DR106" s="2"/>
      <c r="DS106" s="230"/>
      <c r="DT106" s="174"/>
      <c r="DU106" s="174"/>
      <c r="DV106" s="174"/>
      <c r="DW106" s="174"/>
      <c r="DX106" s="174"/>
      <c r="DY106" s="174"/>
      <c r="DZ106" s="174"/>
      <c r="EA106" s="174"/>
      <c r="EB106" s="174"/>
      <c r="EC106" s="174"/>
      <c r="ED106" s="174"/>
      <c r="EE106" s="174"/>
      <c r="EF106" s="174"/>
      <c r="EG106" s="174"/>
      <c r="EH106" s="174"/>
      <c r="EI106" s="174"/>
      <c r="EJ106" s="117"/>
      <c r="EK106" s="4"/>
      <c r="EL106" s="4"/>
      <c r="EM106" s="4"/>
      <c r="EN106" s="4"/>
      <c r="EO106" s="4"/>
      <c r="EP106" s="4"/>
      <c r="EQ106" s="35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</row>
    <row r="107" spans="1:192" ht="12.75" hidden="1" customHeight="1" x14ac:dyDescent="0.2">
      <c r="A107" s="2"/>
      <c r="B107" s="2"/>
      <c r="C107" s="2"/>
      <c r="D107" s="39"/>
      <c r="E107" s="39"/>
      <c r="F107" s="39"/>
      <c r="G107" s="39"/>
      <c r="H107" s="39"/>
      <c r="I107" s="39"/>
      <c r="J107" s="39"/>
      <c r="K107" s="39"/>
      <c r="L107" s="39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290">
        <f>F67</f>
        <v>0</v>
      </c>
      <c r="Y107" s="270"/>
      <c r="Z107" s="270"/>
      <c r="AA107" s="270"/>
      <c r="AB107" s="270"/>
      <c r="AC107" s="270"/>
      <c r="AD107" s="270"/>
      <c r="AE107" s="270"/>
      <c r="AF107" s="270"/>
      <c r="AG107" s="270"/>
      <c r="AH107" s="270"/>
      <c r="AI107" s="271"/>
      <c r="AJ107" s="269">
        <f>O67</f>
        <v>0</v>
      </c>
      <c r="AK107" s="270"/>
      <c r="AL107" s="270"/>
      <c r="AM107" s="270"/>
      <c r="AN107" s="270"/>
      <c r="AO107" s="270"/>
      <c r="AP107" s="270"/>
      <c r="AQ107" s="270"/>
      <c r="AR107" s="270"/>
      <c r="AS107" s="270"/>
      <c r="AT107" s="270"/>
      <c r="AU107" s="270"/>
      <c r="AV107" s="270"/>
      <c r="AW107" s="270"/>
      <c r="AX107" s="270"/>
      <c r="AY107" s="270"/>
      <c r="AZ107" s="270"/>
      <c r="BA107" s="271"/>
      <c r="BB107" s="269">
        <f>Y67</f>
        <v>0</v>
      </c>
      <c r="BC107" s="270"/>
      <c r="BD107" s="270"/>
      <c r="BE107" s="270"/>
      <c r="BF107" s="270"/>
      <c r="BG107" s="270"/>
      <c r="BH107" s="270"/>
      <c r="BI107" s="271"/>
      <c r="BJ107" s="269">
        <f>AF67</f>
        <v>0</v>
      </c>
      <c r="BK107" s="270"/>
      <c r="BL107" s="270"/>
      <c r="BM107" s="270"/>
      <c r="BN107" s="270"/>
      <c r="BO107" s="270"/>
      <c r="BP107" s="270"/>
      <c r="BQ107" s="271"/>
      <c r="BR107" s="269">
        <f>AM67</f>
        <v>0</v>
      </c>
      <c r="BS107" s="270"/>
      <c r="BT107" s="270"/>
      <c r="BU107" s="270"/>
      <c r="BV107" s="270"/>
      <c r="BW107" s="270"/>
      <c r="BX107" s="270"/>
      <c r="BY107" s="271"/>
      <c r="BZ107" s="36"/>
      <c r="CA107" s="20"/>
      <c r="CB107" s="286" t="str">
        <f t="shared" si="1"/>
        <v/>
      </c>
      <c r="CC107" s="84"/>
      <c r="CD107" s="84"/>
      <c r="CE107" s="8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8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84"/>
      <c r="DH107" s="84"/>
      <c r="DI107" s="84"/>
      <c r="DJ107" s="84"/>
      <c r="DK107" s="84"/>
      <c r="DL107" s="84"/>
      <c r="DM107" s="84"/>
      <c r="DN107" s="84"/>
      <c r="DO107" s="84"/>
      <c r="DP107" s="84"/>
      <c r="DQ107" s="85"/>
      <c r="DR107" s="2"/>
      <c r="DS107" s="230"/>
      <c r="DT107" s="174"/>
      <c r="DU107" s="174"/>
      <c r="DV107" s="174"/>
      <c r="DW107" s="174"/>
      <c r="DX107" s="174"/>
      <c r="DY107" s="174"/>
      <c r="DZ107" s="174"/>
      <c r="EA107" s="174"/>
      <c r="EB107" s="174"/>
      <c r="EC107" s="174"/>
      <c r="ED107" s="174"/>
      <c r="EE107" s="174"/>
      <c r="EF107" s="174"/>
      <c r="EG107" s="174"/>
      <c r="EH107" s="174"/>
      <c r="EI107" s="174"/>
      <c r="EJ107" s="117"/>
      <c r="EK107" s="4"/>
      <c r="EL107" s="4"/>
      <c r="EM107" s="4"/>
      <c r="EN107" s="4"/>
      <c r="EO107" s="4"/>
      <c r="EP107" s="4"/>
      <c r="EQ107" s="35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</row>
    <row r="108" spans="1:192" ht="12.75" hidden="1" customHeight="1" x14ac:dyDescent="0.2">
      <c r="A108" s="2"/>
      <c r="B108" s="2"/>
      <c r="C108" s="2"/>
      <c r="D108" s="39"/>
      <c r="E108" s="39"/>
      <c r="F108" s="39"/>
      <c r="G108" s="39"/>
      <c r="H108" s="39"/>
      <c r="I108" s="39"/>
      <c r="J108" s="39"/>
      <c r="K108" s="39"/>
      <c r="L108" s="39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290">
        <f>AS67</f>
        <v>0</v>
      </c>
      <c r="Y108" s="270"/>
      <c r="Z108" s="270"/>
      <c r="AA108" s="270"/>
      <c r="AB108" s="270"/>
      <c r="AC108" s="270"/>
      <c r="AD108" s="270"/>
      <c r="AE108" s="270"/>
      <c r="AF108" s="270"/>
      <c r="AG108" s="270"/>
      <c r="AH108" s="270"/>
      <c r="AI108" s="271"/>
      <c r="AJ108" s="269">
        <f>BB67</f>
        <v>0</v>
      </c>
      <c r="AK108" s="270"/>
      <c r="AL108" s="270"/>
      <c r="AM108" s="270"/>
      <c r="AN108" s="270"/>
      <c r="AO108" s="270"/>
      <c r="AP108" s="270"/>
      <c r="AQ108" s="270"/>
      <c r="AR108" s="270"/>
      <c r="AS108" s="270"/>
      <c r="AT108" s="270"/>
      <c r="AU108" s="270"/>
      <c r="AV108" s="270"/>
      <c r="AW108" s="270"/>
      <c r="AX108" s="270"/>
      <c r="AY108" s="270"/>
      <c r="AZ108" s="270"/>
      <c r="BA108" s="271"/>
      <c r="BB108" s="269">
        <f>BK67</f>
        <v>0</v>
      </c>
      <c r="BC108" s="270"/>
      <c r="BD108" s="270"/>
      <c r="BE108" s="270"/>
      <c r="BF108" s="270"/>
      <c r="BG108" s="270"/>
      <c r="BH108" s="270"/>
      <c r="BI108" s="271"/>
      <c r="BJ108" s="269">
        <f>BR67</f>
        <v>0</v>
      </c>
      <c r="BK108" s="270"/>
      <c r="BL108" s="270"/>
      <c r="BM108" s="270"/>
      <c r="BN108" s="270"/>
      <c r="BO108" s="270"/>
      <c r="BP108" s="270"/>
      <c r="BQ108" s="271"/>
      <c r="BR108" s="269">
        <f>BY67</f>
        <v>0</v>
      </c>
      <c r="BS108" s="270"/>
      <c r="BT108" s="270"/>
      <c r="BU108" s="270"/>
      <c r="BV108" s="270"/>
      <c r="BW108" s="270"/>
      <c r="BX108" s="270"/>
      <c r="BY108" s="271"/>
      <c r="BZ108" s="36"/>
      <c r="CA108" s="20"/>
      <c r="CB108" s="286" t="str">
        <f t="shared" si="1"/>
        <v/>
      </c>
      <c r="CC108" s="84"/>
      <c r="CD108" s="84"/>
      <c r="CE108" s="8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8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84"/>
      <c r="DH108" s="84"/>
      <c r="DI108" s="84"/>
      <c r="DJ108" s="84"/>
      <c r="DK108" s="84"/>
      <c r="DL108" s="84"/>
      <c r="DM108" s="84"/>
      <c r="DN108" s="84"/>
      <c r="DO108" s="84"/>
      <c r="DP108" s="84"/>
      <c r="DQ108" s="85"/>
      <c r="DR108" s="2"/>
      <c r="DS108" s="183"/>
      <c r="DT108" s="184"/>
      <c r="DU108" s="184"/>
      <c r="DV108" s="184"/>
      <c r="DW108" s="184"/>
      <c r="DX108" s="184"/>
      <c r="DY108" s="184"/>
      <c r="DZ108" s="184"/>
      <c r="EA108" s="184"/>
      <c r="EB108" s="184"/>
      <c r="EC108" s="184"/>
      <c r="ED108" s="184"/>
      <c r="EE108" s="184"/>
      <c r="EF108" s="184"/>
      <c r="EG108" s="184"/>
      <c r="EH108" s="184"/>
      <c r="EI108" s="184"/>
      <c r="EJ108" s="185"/>
      <c r="EK108" s="4"/>
      <c r="EL108" s="4"/>
      <c r="EM108" s="4"/>
      <c r="EN108" s="4"/>
      <c r="EO108" s="4"/>
      <c r="EP108" s="4"/>
      <c r="EQ108" s="35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</row>
    <row r="109" spans="1:192" ht="12.75" hidden="1" customHeight="1" x14ac:dyDescent="0.2">
      <c r="A109" s="2"/>
      <c r="B109" s="2"/>
      <c r="C109" s="2"/>
      <c r="D109" s="39"/>
      <c r="E109" s="39"/>
      <c r="F109" s="39"/>
      <c r="G109" s="39"/>
      <c r="H109" s="39"/>
      <c r="I109" s="39"/>
      <c r="J109" s="39"/>
      <c r="K109" s="39"/>
      <c r="L109" s="39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272"/>
      <c r="AK109" s="270"/>
      <c r="AL109" s="270"/>
      <c r="AM109" s="270"/>
      <c r="AN109" s="270"/>
      <c r="AO109" s="270"/>
      <c r="AP109" s="270"/>
      <c r="AQ109" s="270"/>
      <c r="AR109" s="270"/>
      <c r="AS109" s="270"/>
      <c r="AT109" s="270"/>
      <c r="AU109" s="270"/>
      <c r="AV109" s="270"/>
      <c r="AW109" s="270"/>
      <c r="AX109" s="270"/>
      <c r="AY109" s="270"/>
      <c r="AZ109" s="270"/>
      <c r="BA109" s="271"/>
      <c r="BB109" s="272"/>
      <c r="BC109" s="270"/>
      <c r="BD109" s="270"/>
      <c r="BE109" s="270"/>
      <c r="BF109" s="270"/>
      <c r="BG109" s="270"/>
      <c r="BH109" s="270"/>
      <c r="BI109" s="271"/>
      <c r="BJ109" s="272"/>
      <c r="BK109" s="270"/>
      <c r="BL109" s="270"/>
      <c r="BM109" s="270"/>
      <c r="BN109" s="270"/>
      <c r="BO109" s="270"/>
      <c r="BP109" s="270"/>
      <c r="BQ109" s="271"/>
      <c r="BR109" s="272"/>
      <c r="BS109" s="270"/>
      <c r="BT109" s="270"/>
      <c r="BU109" s="270"/>
      <c r="BV109" s="270"/>
      <c r="BW109" s="270"/>
      <c r="BX109" s="270"/>
      <c r="BY109" s="271"/>
      <c r="BZ109" s="36"/>
      <c r="CA109" s="20"/>
      <c r="CB109" s="20"/>
      <c r="CC109" s="2"/>
      <c r="CD109" s="2"/>
      <c r="CE109" s="2"/>
      <c r="CF109" s="20"/>
      <c r="CG109" s="34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4"/>
      <c r="EK109" s="4"/>
      <c r="EL109" s="4"/>
      <c r="EM109" s="4"/>
      <c r="EN109" s="4"/>
      <c r="EO109" s="4"/>
      <c r="EP109" s="4"/>
      <c r="EQ109" s="35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</row>
    <row r="110" spans="1:192" ht="12.75" hidden="1" customHeight="1" x14ac:dyDescent="0.2">
      <c r="A110" s="2"/>
      <c r="B110" s="2"/>
      <c r="C110" s="2"/>
      <c r="D110" s="39"/>
      <c r="E110" s="39"/>
      <c r="F110" s="39"/>
      <c r="G110" s="39"/>
      <c r="H110" s="39"/>
      <c r="I110" s="39"/>
      <c r="J110" s="39"/>
      <c r="K110" s="39"/>
      <c r="L110" s="39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272"/>
      <c r="AK110" s="270"/>
      <c r="AL110" s="270"/>
      <c r="AM110" s="270"/>
      <c r="AN110" s="270"/>
      <c r="AO110" s="270"/>
      <c r="AP110" s="270"/>
      <c r="AQ110" s="270"/>
      <c r="AR110" s="270"/>
      <c r="AS110" s="270"/>
      <c r="AT110" s="270"/>
      <c r="AU110" s="270"/>
      <c r="AV110" s="270"/>
      <c r="AW110" s="270"/>
      <c r="AX110" s="270"/>
      <c r="AY110" s="270"/>
      <c r="AZ110" s="270"/>
      <c r="BA110" s="271"/>
      <c r="BB110" s="272"/>
      <c r="BC110" s="270"/>
      <c r="BD110" s="270"/>
      <c r="BE110" s="270"/>
      <c r="BF110" s="270"/>
      <c r="BG110" s="270"/>
      <c r="BH110" s="270"/>
      <c r="BI110" s="271"/>
      <c r="BJ110" s="272"/>
      <c r="BK110" s="270"/>
      <c r="BL110" s="270"/>
      <c r="BM110" s="270"/>
      <c r="BN110" s="270"/>
      <c r="BO110" s="270"/>
      <c r="BP110" s="270"/>
      <c r="BQ110" s="271"/>
      <c r="BR110" s="272"/>
      <c r="BS110" s="270"/>
      <c r="BT110" s="270"/>
      <c r="BU110" s="270"/>
      <c r="BV110" s="270"/>
      <c r="BW110" s="270"/>
      <c r="BX110" s="270"/>
      <c r="BY110" s="271"/>
      <c r="BZ110" s="36"/>
      <c r="CA110" s="20"/>
      <c r="CB110" s="20"/>
      <c r="CC110" s="40"/>
      <c r="CD110" s="2"/>
      <c r="CE110" s="2"/>
      <c r="CF110" s="20"/>
      <c r="CG110" s="34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4"/>
      <c r="EK110" s="4"/>
      <c r="EL110" s="4"/>
      <c r="EM110" s="4"/>
      <c r="EN110" s="4"/>
      <c r="EO110" s="4"/>
      <c r="EP110" s="4"/>
      <c r="EQ110" s="35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</row>
    <row r="111" spans="1:192" ht="12.75" hidden="1" customHeight="1" x14ac:dyDescent="0.2">
      <c r="A111" s="2"/>
      <c r="B111" s="2"/>
      <c r="C111" s="2"/>
      <c r="D111" s="39"/>
      <c r="E111" s="39"/>
      <c r="F111" s="39"/>
      <c r="G111" s="39"/>
      <c r="H111" s="39"/>
      <c r="I111" s="39"/>
      <c r="J111" s="39"/>
      <c r="K111" s="39"/>
      <c r="L111" s="39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273" t="s">
        <v>85</v>
      </c>
      <c r="X111" s="270"/>
      <c r="Y111" s="270"/>
      <c r="Z111" s="270"/>
      <c r="AA111" s="270"/>
      <c r="AB111" s="270"/>
      <c r="AC111" s="270"/>
      <c r="AD111" s="270"/>
      <c r="AE111" s="270"/>
      <c r="AF111" s="270"/>
      <c r="AG111" s="270"/>
      <c r="AH111" s="271"/>
      <c r="AI111" s="36"/>
      <c r="AJ111" s="269" t="str">
        <f>BE46</f>
        <v>19h00</v>
      </c>
      <c r="AK111" s="270"/>
      <c r="AL111" s="270"/>
      <c r="AM111" s="270"/>
      <c r="AN111" s="270"/>
      <c r="AO111" s="270"/>
      <c r="AP111" s="270"/>
      <c r="AQ111" s="270"/>
      <c r="AR111" s="270"/>
      <c r="AS111" s="270"/>
      <c r="AT111" s="270"/>
      <c r="AU111" s="270"/>
      <c r="AV111" s="270"/>
      <c r="AW111" s="270"/>
      <c r="AX111" s="270"/>
      <c r="AY111" s="270"/>
      <c r="AZ111" s="270"/>
      <c r="BA111" s="271"/>
      <c r="BB111" s="269" t="str">
        <f>O46</f>
        <v>Podium – 75, Avenue des Amandiers</v>
      </c>
      <c r="BC111" s="270"/>
      <c r="BD111" s="270"/>
      <c r="BE111" s="270"/>
      <c r="BF111" s="270"/>
      <c r="BG111" s="270"/>
      <c r="BH111" s="270"/>
      <c r="BI111" s="271"/>
      <c r="BJ111" s="269">
        <f>BR46</f>
        <v>0</v>
      </c>
      <c r="BK111" s="270"/>
      <c r="BL111" s="270"/>
      <c r="BM111" s="270"/>
      <c r="BN111" s="270"/>
      <c r="BO111" s="270"/>
      <c r="BP111" s="270"/>
      <c r="BQ111" s="271"/>
      <c r="BR111" s="272"/>
      <c r="BS111" s="270"/>
      <c r="BT111" s="270"/>
      <c r="BU111" s="270"/>
      <c r="BV111" s="270"/>
      <c r="BW111" s="270"/>
      <c r="BX111" s="270"/>
      <c r="BY111" s="271"/>
      <c r="BZ111" s="36"/>
      <c r="CA111" s="20"/>
      <c r="CB111" s="231" t="str">
        <f>IF(AJ111&gt;0,"Doss : "&amp;AJ111,"")&amp;IF(BB111&gt;0," "&amp;BB111,"")&amp;IF(BJ111&gt;0," "&amp;BJ111,"")&amp;IF(AJ112&gt;0," - "&amp;AJ112,"")&amp;IF(BB112&gt;0," "&amp;BB112,"")&amp;IF(BJ112&gt;0," "&amp;BJ112,"")</f>
        <v>Doss : 19h00 Podium – 75, Avenue des Amandiers</v>
      </c>
      <c r="CC111" s="181"/>
      <c r="CD111" s="181"/>
      <c r="CE111" s="181"/>
      <c r="CF111" s="181"/>
      <c r="CG111" s="181"/>
      <c r="CH111" s="181"/>
      <c r="CI111" s="181"/>
      <c r="CJ111" s="181"/>
      <c r="CK111" s="181"/>
      <c r="CL111" s="181"/>
      <c r="CM111" s="181"/>
      <c r="CN111" s="181"/>
      <c r="CO111" s="181"/>
      <c r="CP111" s="181"/>
      <c r="CQ111" s="181"/>
      <c r="CR111" s="181"/>
      <c r="CS111" s="181"/>
      <c r="CT111" s="181"/>
      <c r="CU111" s="181"/>
      <c r="CV111" s="181"/>
      <c r="CW111" s="181"/>
      <c r="CX111" s="181"/>
      <c r="CY111" s="181"/>
      <c r="CZ111" s="181"/>
      <c r="DA111" s="181"/>
      <c r="DB111" s="181"/>
      <c r="DC111" s="181"/>
      <c r="DD111" s="181"/>
      <c r="DE111" s="181"/>
      <c r="DF111" s="181"/>
      <c r="DG111" s="181"/>
      <c r="DH111" s="181"/>
      <c r="DI111" s="181"/>
      <c r="DJ111" s="181"/>
      <c r="DK111" s="181"/>
      <c r="DL111" s="181"/>
      <c r="DM111" s="181"/>
      <c r="DN111" s="181"/>
      <c r="DO111" s="181"/>
      <c r="DP111" s="18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4"/>
      <c r="EK111" s="4"/>
      <c r="EL111" s="4"/>
      <c r="EM111" s="4"/>
      <c r="EN111" s="4"/>
      <c r="EO111" s="4"/>
      <c r="EP111" s="4"/>
      <c r="EQ111" s="35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</row>
    <row r="112" spans="1:192" ht="12.75" hidden="1" customHeight="1" x14ac:dyDescent="0.2">
      <c r="A112" s="2"/>
      <c r="B112" s="2"/>
      <c r="C112" s="2"/>
      <c r="D112" s="39"/>
      <c r="E112" s="39"/>
      <c r="F112" s="39"/>
      <c r="G112" s="39"/>
      <c r="H112" s="39"/>
      <c r="I112" s="39"/>
      <c r="J112" s="39"/>
      <c r="K112" s="39"/>
      <c r="L112" s="39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6"/>
      <c r="AJ112" s="269">
        <f>BE48</f>
        <v>0</v>
      </c>
      <c r="AK112" s="270"/>
      <c r="AL112" s="270"/>
      <c r="AM112" s="270"/>
      <c r="AN112" s="270"/>
      <c r="AO112" s="270"/>
      <c r="AP112" s="270"/>
      <c r="AQ112" s="270"/>
      <c r="AR112" s="270"/>
      <c r="AS112" s="270"/>
      <c r="AT112" s="270"/>
      <c r="AU112" s="270"/>
      <c r="AV112" s="270"/>
      <c r="AW112" s="270"/>
      <c r="AX112" s="270"/>
      <c r="AY112" s="270"/>
      <c r="AZ112" s="270"/>
      <c r="BA112" s="271"/>
      <c r="BB112" s="269">
        <f>O48</f>
        <v>0</v>
      </c>
      <c r="BC112" s="270"/>
      <c r="BD112" s="270"/>
      <c r="BE112" s="270"/>
      <c r="BF112" s="270"/>
      <c r="BG112" s="270"/>
      <c r="BH112" s="270"/>
      <c r="BI112" s="271"/>
      <c r="BJ112" s="269">
        <f>BR48</f>
        <v>0</v>
      </c>
      <c r="BK112" s="270"/>
      <c r="BL112" s="270"/>
      <c r="BM112" s="270"/>
      <c r="BN112" s="270"/>
      <c r="BO112" s="270"/>
      <c r="BP112" s="270"/>
      <c r="BQ112" s="271"/>
      <c r="BR112" s="272">
        <f>BY71</f>
        <v>0</v>
      </c>
      <c r="BS112" s="270"/>
      <c r="BT112" s="270"/>
      <c r="BU112" s="270"/>
      <c r="BV112" s="270"/>
      <c r="BW112" s="270"/>
      <c r="BX112" s="270"/>
      <c r="BY112" s="271"/>
      <c r="BZ112" s="36"/>
      <c r="CA112" s="20"/>
      <c r="CB112" s="183"/>
      <c r="CC112" s="184"/>
      <c r="CD112" s="184"/>
      <c r="CE112" s="184"/>
      <c r="CF112" s="184"/>
      <c r="CG112" s="184"/>
      <c r="CH112" s="184"/>
      <c r="CI112" s="184"/>
      <c r="CJ112" s="184"/>
      <c r="CK112" s="184"/>
      <c r="CL112" s="184"/>
      <c r="CM112" s="184"/>
      <c r="CN112" s="184"/>
      <c r="CO112" s="184"/>
      <c r="CP112" s="184"/>
      <c r="CQ112" s="184"/>
      <c r="CR112" s="184"/>
      <c r="CS112" s="184"/>
      <c r="CT112" s="184"/>
      <c r="CU112" s="184"/>
      <c r="CV112" s="184"/>
      <c r="CW112" s="184"/>
      <c r="CX112" s="184"/>
      <c r="CY112" s="184"/>
      <c r="CZ112" s="184"/>
      <c r="DA112" s="184"/>
      <c r="DB112" s="184"/>
      <c r="DC112" s="184"/>
      <c r="DD112" s="184"/>
      <c r="DE112" s="184"/>
      <c r="DF112" s="184"/>
      <c r="DG112" s="184"/>
      <c r="DH112" s="184"/>
      <c r="DI112" s="184"/>
      <c r="DJ112" s="184"/>
      <c r="DK112" s="184"/>
      <c r="DL112" s="184"/>
      <c r="DM112" s="184"/>
      <c r="DN112" s="184"/>
      <c r="DO112" s="184"/>
      <c r="DP112" s="185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4"/>
      <c r="EK112" s="4"/>
      <c r="EL112" s="4"/>
      <c r="EM112" s="4"/>
      <c r="EN112" s="4"/>
      <c r="EO112" s="4"/>
      <c r="EP112" s="4"/>
      <c r="EQ112" s="35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</row>
    <row r="113" spans="1:192" ht="12.75" hidden="1" customHeight="1" x14ac:dyDescent="0.2">
      <c r="A113" s="2"/>
      <c r="B113" s="2"/>
      <c r="C113" s="2"/>
      <c r="D113" s="39"/>
      <c r="E113" s="39"/>
      <c r="F113" s="39"/>
      <c r="G113" s="39"/>
      <c r="H113" s="39"/>
      <c r="I113" s="39"/>
      <c r="J113" s="39"/>
      <c r="K113" s="39"/>
      <c r="L113" s="39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6"/>
      <c r="AJ113" s="272"/>
      <c r="AK113" s="270"/>
      <c r="AL113" s="270"/>
      <c r="AM113" s="270"/>
      <c r="AN113" s="270"/>
      <c r="AO113" s="270"/>
      <c r="AP113" s="270"/>
      <c r="AQ113" s="270"/>
      <c r="AR113" s="270"/>
      <c r="AS113" s="270"/>
      <c r="AT113" s="270"/>
      <c r="AU113" s="270"/>
      <c r="AV113" s="270"/>
      <c r="AW113" s="270"/>
      <c r="AX113" s="270"/>
      <c r="AY113" s="270"/>
      <c r="AZ113" s="270"/>
      <c r="BA113" s="271"/>
      <c r="BB113" s="272"/>
      <c r="BC113" s="270"/>
      <c r="BD113" s="270"/>
      <c r="BE113" s="270"/>
      <c r="BF113" s="270"/>
      <c r="BG113" s="270"/>
      <c r="BH113" s="270"/>
      <c r="BI113" s="271"/>
      <c r="BJ113" s="272"/>
      <c r="BK113" s="270"/>
      <c r="BL113" s="270"/>
      <c r="BM113" s="270"/>
      <c r="BN113" s="270"/>
      <c r="BO113" s="270"/>
      <c r="BP113" s="270"/>
      <c r="BQ113" s="271"/>
      <c r="BR113" s="272"/>
      <c r="BS113" s="270"/>
      <c r="BT113" s="270"/>
      <c r="BU113" s="270"/>
      <c r="BV113" s="270"/>
      <c r="BW113" s="270"/>
      <c r="BX113" s="270"/>
      <c r="BY113" s="271"/>
      <c r="BZ113" s="36"/>
      <c r="CA113" s="20"/>
      <c r="CB113" s="20"/>
      <c r="CC113" s="2"/>
      <c r="CD113" s="2"/>
      <c r="CE113" s="2"/>
      <c r="CF113" s="20"/>
      <c r="CG113" s="34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4"/>
      <c r="EK113" s="4"/>
      <c r="EL113" s="4"/>
      <c r="EM113" s="4"/>
      <c r="EN113" s="4"/>
      <c r="EO113" s="4"/>
      <c r="EP113" s="4"/>
      <c r="EQ113" s="35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</row>
    <row r="114" spans="1:192" ht="12.75" hidden="1" customHeight="1" x14ac:dyDescent="0.2">
      <c r="A114" s="2"/>
      <c r="B114" s="2"/>
      <c r="C114" s="2"/>
      <c r="D114" s="39"/>
      <c r="E114" s="39"/>
      <c r="F114" s="39"/>
      <c r="G114" s="39"/>
      <c r="H114" s="39"/>
      <c r="I114" s="39"/>
      <c r="J114" s="39"/>
      <c r="K114" s="39"/>
      <c r="L114" s="39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272"/>
      <c r="AK114" s="270"/>
      <c r="AL114" s="270"/>
      <c r="AM114" s="270"/>
      <c r="AN114" s="270"/>
      <c r="AO114" s="270"/>
      <c r="AP114" s="270"/>
      <c r="AQ114" s="270"/>
      <c r="AR114" s="270"/>
      <c r="AS114" s="270"/>
      <c r="AT114" s="270"/>
      <c r="AU114" s="270"/>
      <c r="AV114" s="270"/>
      <c r="AW114" s="270"/>
      <c r="AX114" s="270"/>
      <c r="AY114" s="270"/>
      <c r="AZ114" s="270"/>
      <c r="BA114" s="271"/>
      <c r="BB114" s="272"/>
      <c r="BC114" s="270"/>
      <c r="BD114" s="270"/>
      <c r="BE114" s="270"/>
      <c r="BF114" s="270"/>
      <c r="BG114" s="270"/>
      <c r="BH114" s="270"/>
      <c r="BI114" s="271"/>
      <c r="BJ114" s="272"/>
      <c r="BK114" s="270"/>
      <c r="BL114" s="270"/>
      <c r="BM114" s="270"/>
      <c r="BN114" s="270"/>
      <c r="BO114" s="270"/>
      <c r="BP114" s="270"/>
      <c r="BQ114" s="271"/>
      <c r="BR114" s="272"/>
      <c r="BS114" s="270"/>
      <c r="BT114" s="270"/>
      <c r="BU114" s="270"/>
      <c r="BV114" s="270"/>
      <c r="BW114" s="270"/>
      <c r="BX114" s="270"/>
      <c r="BY114" s="271"/>
      <c r="BZ114" s="36"/>
      <c r="CA114" s="20"/>
      <c r="CB114" s="20"/>
      <c r="CC114" s="2"/>
      <c r="CD114" s="2"/>
      <c r="CE114" s="2"/>
      <c r="CF114" s="20"/>
      <c r="CG114" s="34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4"/>
      <c r="EK114" s="4"/>
      <c r="EL114" s="4"/>
      <c r="EM114" s="4"/>
      <c r="EN114" s="4"/>
      <c r="EO114" s="4"/>
      <c r="EP114" s="4"/>
      <c r="EQ114" s="35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</row>
    <row r="115" spans="1:192" ht="12.75" hidden="1" customHeight="1" x14ac:dyDescent="0.2">
      <c r="A115" s="2"/>
      <c r="B115" s="2"/>
      <c r="C115" s="2"/>
      <c r="D115" s="39"/>
      <c r="E115" s="39"/>
      <c r="F115" s="39"/>
      <c r="G115" s="39"/>
      <c r="H115" s="39"/>
      <c r="I115" s="39"/>
      <c r="J115" s="39"/>
      <c r="K115" s="39"/>
      <c r="L115" s="39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272"/>
      <c r="AK115" s="270"/>
      <c r="AL115" s="270"/>
      <c r="AM115" s="270"/>
      <c r="AN115" s="270"/>
      <c r="AO115" s="270"/>
      <c r="AP115" s="270"/>
      <c r="AQ115" s="270"/>
      <c r="AR115" s="270"/>
      <c r="AS115" s="270"/>
      <c r="AT115" s="270"/>
      <c r="AU115" s="270"/>
      <c r="AV115" s="270"/>
      <c r="AW115" s="270"/>
      <c r="AX115" s="270"/>
      <c r="AY115" s="270"/>
      <c r="AZ115" s="270"/>
      <c r="BA115" s="271"/>
      <c r="BB115" s="272"/>
      <c r="BC115" s="270"/>
      <c r="BD115" s="270"/>
      <c r="BE115" s="270"/>
      <c r="BF115" s="270"/>
      <c r="BG115" s="270"/>
      <c r="BH115" s="270"/>
      <c r="BI115" s="271"/>
      <c r="BJ115" s="272"/>
      <c r="BK115" s="270"/>
      <c r="BL115" s="270"/>
      <c r="BM115" s="270"/>
      <c r="BN115" s="270"/>
      <c r="BO115" s="270"/>
      <c r="BP115" s="270"/>
      <c r="BQ115" s="271"/>
      <c r="BR115" s="272"/>
      <c r="BS115" s="270"/>
      <c r="BT115" s="270"/>
      <c r="BU115" s="270"/>
      <c r="BV115" s="270"/>
      <c r="BW115" s="270"/>
      <c r="BX115" s="270"/>
      <c r="BY115" s="271"/>
      <c r="BZ115" s="36"/>
      <c r="CA115" s="20"/>
      <c r="CB115" s="20"/>
      <c r="CC115" s="2"/>
      <c r="CD115" s="2"/>
      <c r="CE115" s="2"/>
      <c r="CF115" s="20"/>
      <c r="CG115" s="34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4"/>
      <c r="EK115" s="4"/>
      <c r="EL115" s="4"/>
      <c r="EM115" s="4"/>
      <c r="EN115" s="4"/>
      <c r="EO115" s="4"/>
      <c r="EP115" s="4"/>
      <c r="EQ115" s="35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</row>
    <row r="116" spans="1:192" ht="12.75" hidden="1" customHeight="1" x14ac:dyDescent="0.2">
      <c r="A116" s="2"/>
      <c r="B116" s="2"/>
      <c r="C116" s="2"/>
      <c r="D116" s="39"/>
      <c r="E116" s="39"/>
      <c r="F116" s="39"/>
      <c r="G116" s="39"/>
      <c r="H116" s="39"/>
      <c r="I116" s="39"/>
      <c r="J116" s="39"/>
      <c r="K116" s="39"/>
      <c r="L116" s="39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273" t="s">
        <v>86</v>
      </c>
      <c r="X116" s="270"/>
      <c r="Y116" s="270"/>
      <c r="Z116" s="270"/>
      <c r="AA116" s="270"/>
      <c r="AB116" s="270"/>
      <c r="AC116" s="270"/>
      <c r="AD116" s="270"/>
      <c r="AE116" s="270"/>
      <c r="AF116" s="270"/>
      <c r="AG116" s="270"/>
      <c r="AH116" s="271"/>
      <c r="AI116" s="36"/>
      <c r="AJ116" s="269" t="str">
        <f>BE51</f>
        <v>20h00</v>
      </c>
      <c r="AK116" s="270"/>
      <c r="AL116" s="270"/>
      <c r="AM116" s="270"/>
      <c r="AN116" s="270"/>
      <c r="AO116" s="270"/>
      <c r="AP116" s="270"/>
      <c r="AQ116" s="270"/>
      <c r="AR116" s="270"/>
      <c r="AS116" s="270"/>
      <c r="AT116" s="270"/>
      <c r="AU116" s="270"/>
      <c r="AV116" s="270"/>
      <c r="AW116" s="270"/>
      <c r="AX116" s="270"/>
      <c r="AY116" s="270"/>
      <c r="AZ116" s="270"/>
      <c r="BA116" s="271"/>
      <c r="BB116" s="269" t="str">
        <f>O51</f>
        <v>Podium – 75, Avenue des Amandiers</v>
      </c>
      <c r="BC116" s="270"/>
      <c r="BD116" s="270"/>
      <c r="BE116" s="270"/>
      <c r="BF116" s="270"/>
      <c r="BG116" s="270"/>
      <c r="BH116" s="270"/>
      <c r="BI116" s="271"/>
      <c r="BJ116" s="269">
        <f>BR51</f>
        <v>0</v>
      </c>
      <c r="BK116" s="270"/>
      <c r="BL116" s="270"/>
      <c r="BM116" s="270"/>
      <c r="BN116" s="270"/>
      <c r="BO116" s="270"/>
      <c r="BP116" s="270"/>
      <c r="BQ116" s="271"/>
      <c r="BR116" s="272"/>
      <c r="BS116" s="270"/>
      <c r="BT116" s="270"/>
      <c r="BU116" s="270"/>
      <c r="BV116" s="270"/>
      <c r="BW116" s="270"/>
      <c r="BX116" s="270"/>
      <c r="BY116" s="271"/>
      <c r="BZ116" s="36"/>
      <c r="CA116" s="20"/>
      <c r="CB116" s="231" t="str">
        <f>IF(AJ116&gt;0,"Dép : "&amp;AJ116,"")&amp;IF(BB116&gt;0," "&amp;BB116,"")&amp;IF(BJ116&gt;0," "&amp;BJ116,"")&amp;IF(AJ117&gt;0," - "&amp;AJ117,"")&amp;IF(BB117&gt;0," "&amp;BB117,"")&amp;IF(BJ117&gt;0," "&amp;BJ117,"")</f>
        <v>Dép : 20h00 Podium – 75, Avenue des Amandiers</v>
      </c>
      <c r="CC116" s="181"/>
      <c r="CD116" s="181"/>
      <c r="CE116" s="181"/>
      <c r="CF116" s="181"/>
      <c r="CG116" s="181"/>
      <c r="CH116" s="181"/>
      <c r="CI116" s="181"/>
      <c r="CJ116" s="181"/>
      <c r="CK116" s="181"/>
      <c r="CL116" s="181"/>
      <c r="CM116" s="181"/>
      <c r="CN116" s="181"/>
      <c r="CO116" s="181"/>
      <c r="CP116" s="181"/>
      <c r="CQ116" s="181"/>
      <c r="CR116" s="181"/>
      <c r="CS116" s="181"/>
      <c r="CT116" s="181"/>
      <c r="CU116" s="181"/>
      <c r="CV116" s="181"/>
      <c r="CW116" s="181"/>
      <c r="CX116" s="181"/>
      <c r="CY116" s="181"/>
      <c r="CZ116" s="181"/>
      <c r="DA116" s="181"/>
      <c r="DB116" s="181"/>
      <c r="DC116" s="181"/>
      <c r="DD116" s="181"/>
      <c r="DE116" s="181"/>
      <c r="DF116" s="181"/>
      <c r="DG116" s="181"/>
      <c r="DH116" s="181"/>
      <c r="DI116" s="181"/>
      <c r="DJ116" s="181"/>
      <c r="DK116" s="181"/>
      <c r="DL116" s="181"/>
      <c r="DM116" s="181"/>
      <c r="DN116" s="181"/>
      <c r="DO116" s="181"/>
      <c r="DP116" s="18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4"/>
      <c r="EK116" s="4"/>
      <c r="EL116" s="4"/>
      <c r="EM116" s="4"/>
      <c r="EN116" s="4"/>
      <c r="EO116" s="4"/>
      <c r="EP116" s="4"/>
      <c r="EQ116" s="35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</row>
    <row r="117" spans="1:192" ht="12.75" hidden="1" customHeight="1" x14ac:dyDescent="0.2">
      <c r="A117" s="2"/>
      <c r="B117" s="2"/>
      <c r="C117" s="2"/>
      <c r="D117" s="39"/>
      <c r="E117" s="39"/>
      <c r="F117" s="39"/>
      <c r="G117" s="39"/>
      <c r="H117" s="39"/>
      <c r="I117" s="39"/>
      <c r="J117" s="39"/>
      <c r="K117" s="39"/>
      <c r="L117" s="39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273"/>
      <c r="X117" s="270"/>
      <c r="Y117" s="270"/>
      <c r="Z117" s="270"/>
      <c r="AA117" s="270"/>
      <c r="AB117" s="270"/>
      <c r="AC117" s="270"/>
      <c r="AD117" s="270"/>
      <c r="AE117" s="270"/>
      <c r="AF117" s="270"/>
      <c r="AG117" s="270"/>
      <c r="AH117" s="271"/>
      <c r="AI117" s="36"/>
      <c r="AJ117" s="269">
        <f>BE53</f>
        <v>0</v>
      </c>
      <c r="AK117" s="270"/>
      <c r="AL117" s="270"/>
      <c r="AM117" s="270"/>
      <c r="AN117" s="270"/>
      <c r="AO117" s="270"/>
      <c r="AP117" s="270"/>
      <c r="AQ117" s="270"/>
      <c r="AR117" s="270"/>
      <c r="AS117" s="270"/>
      <c r="AT117" s="270"/>
      <c r="AU117" s="270"/>
      <c r="AV117" s="270"/>
      <c r="AW117" s="270"/>
      <c r="AX117" s="270"/>
      <c r="AY117" s="270"/>
      <c r="AZ117" s="270"/>
      <c r="BA117" s="271"/>
      <c r="BB117" s="269">
        <f>O53</f>
        <v>0</v>
      </c>
      <c r="BC117" s="270"/>
      <c r="BD117" s="270"/>
      <c r="BE117" s="270"/>
      <c r="BF117" s="270"/>
      <c r="BG117" s="270"/>
      <c r="BH117" s="270"/>
      <c r="BI117" s="271"/>
      <c r="BJ117" s="269">
        <f>BR53</f>
        <v>0</v>
      </c>
      <c r="BK117" s="270"/>
      <c r="BL117" s="270"/>
      <c r="BM117" s="270"/>
      <c r="BN117" s="270"/>
      <c r="BO117" s="270"/>
      <c r="BP117" s="270"/>
      <c r="BQ117" s="271"/>
      <c r="BR117" s="272"/>
      <c r="BS117" s="270"/>
      <c r="BT117" s="270"/>
      <c r="BU117" s="270"/>
      <c r="BV117" s="270"/>
      <c r="BW117" s="270"/>
      <c r="BX117" s="270"/>
      <c r="BY117" s="271"/>
      <c r="BZ117" s="36"/>
      <c r="CA117" s="20"/>
      <c r="CB117" s="183"/>
      <c r="CC117" s="184"/>
      <c r="CD117" s="184"/>
      <c r="CE117" s="184"/>
      <c r="CF117" s="184"/>
      <c r="CG117" s="184"/>
      <c r="CH117" s="184"/>
      <c r="CI117" s="184"/>
      <c r="CJ117" s="184"/>
      <c r="CK117" s="184"/>
      <c r="CL117" s="184"/>
      <c r="CM117" s="184"/>
      <c r="CN117" s="184"/>
      <c r="CO117" s="184"/>
      <c r="CP117" s="184"/>
      <c r="CQ117" s="184"/>
      <c r="CR117" s="184"/>
      <c r="CS117" s="184"/>
      <c r="CT117" s="184"/>
      <c r="CU117" s="184"/>
      <c r="CV117" s="184"/>
      <c r="CW117" s="184"/>
      <c r="CX117" s="184"/>
      <c r="CY117" s="184"/>
      <c r="CZ117" s="184"/>
      <c r="DA117" s="184"/>
      <c r="DB117" s="184"/>
      <c r="DC117" s="184"/>
      <c r="DD117" s="184"/>
      <c r="DE117" s="184"/>
      <c r="DF117" s="184"/>
      <c r="DG117" s="184"/>
      <c r="DH117" s="184"/>
      <c r="DI117" s="184"/>
      <c r="DJ117" s="184"/>
      <c r="DK117" s="184"/>
      <c r="DL117" s="184"/>
      <c r="DM117" s="184"/>
      <c r="DN117" s="184"/>
      <c r="DO117" s="184"/>
      <c r="DP117" s="185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4"/>
      <c r="EK117" s="4"/>
      <c r="EL117" s="4"/>
      <c r="EM117" s="4"/>
      <c r="EN117" s="4"/>
      <c r="EO117" s="4"/>
      <c r="EP117" s="4"/>
      <c r="EQ117" s="35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</row>
    <row r="118" spans="1:192" ht="12.75" hidden="1" customHeight="1" x14ac:dyDescent="0.2">
      <c r="A118" s="2"/>
      <c r="B118" s="2"/>
      <c r="C118" s="2"/>
      <c r="D118" s="39"/>
      <c r="E118" s="39"/>
      <c r="F118" s="39"/>
      <c r="G118" s="39"/>
      <c r="H118" s="39"/>
      <c r="I118" s="39"/>
      <c r="J118" s="39"/>
      <c r="K118" s="39"/>
      <c r="L118" s="39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273" t="s">
        <v>87</v>
      </c>
      <c r="X118" s="270"/>
      <c r="Y118" s="270"/>
      <c r="Z118" s="270"/>
      <c r="AA118" s="270"/>
      <c r="AB118" s="270"/>
      <c r="AC118" s="270"/>
      <c r="AD118" s="270"/>
      <c r="AE118" s="270"/>
      <c r="AF118" s="270"/>
      <c r="AG118" s="270"/>
      <c r="AH118" s="271"/>
      <c r="AI118" s="36"/>
      <c r="AJ118" s="291">
        <f>AF22</f>
        <v>9</v>
      </c>
      <c r="AK118" s="270"/>
      <c r="AL118" s="270"/>
      <c r="AM118" s="270"/>
      <c r="AN118" s="270"/>
      <c r="AO118" s="270"/>
      <c r="AP118" s="270"/>
      <c r="AQ118" s="270"/>
      <c r="AR118" s="270"/>
      <c r="AS118" s="270"/>
      <c r="AT118" s="270"/>
      <c r="AU118" s="270"/>
      <c r="AV118" s="270"/>
      <c r="AW118" s="270"/>
      <c r="AX118" s="270"/>
      <c r="AY118" s="270"/>
      <c r="AZ118" s="270"/>
      <c r="BA118" s="271"/>
      <c r="BB118" s="272"/>
      <c r="BC118" s="270"/>
      <c r="BD118" s="270"/>
      <c r="BE118" s="270"/>
      <c r="BF118" s="270"/>
      <c r="BG118" s="270"/>
      <c r="BH118" s="270"/>
      <c r="BI118" s="271"/>
      <c r="BJ118" s="272"/>
      <c r="BK118" s="270"/>
      <c r="BL118" s="270"/>
      <c r="BM118" s="270"/>
      <c r="BN118" s="270"/>
      <c r="BO118" s="270"/>
      <c r="BP118" s="270"/>
      <c r="BQ118" s="271"/>
      <c r="BR118" s="272"/>
      <c r="BS118" s="270"/>
      <c r="BT118" s="270"/>
      <c r="BU118" s="270"/>
      <c r="BV118" s="270"/>
      <c r="BW118" s="270"/>
      <c r="BX118" s="270"/>
      <c r="BY118" s="271"/>
      <c r="BZ118" s="36"/>
      <c r="CA118" s="20"/>
      <c r="CB118" s="20"/>
      <c r="CC118" s="2"/>
      <c r="CD118" s="2"/>
      <c r="CE118" s="2"/>
      <c r="CF118" s="20"/>
      <c r="CG118" s="34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4"/>
      <c r="EK118" s="4"/>
      <c r="EL118" s="4"/>
      <c r="EM118" s="4"/>
      <c r="EN118" s="4"/>
      <c r="EO118" s="4"/>
      <c r="EP118" s="4"/>
      <c r="EQ118" s="35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</row>
    <row r="119" spans="1:192" ht="12.75" hidden="1" customHeight="1" x14ac:dyDescent="0.2">
      <c r="A119" s="2"/>
      <c r="B119" s="2"/>
      <c r="C119" s="2"/>
      <c r="D119" s="39"/>
      <c r="E119" s="39"/>
      <c r="F119" s="39"/>
      <c r="G119" s="39"/>
      <c r="H119" s="39"/>
      <c r="I119" s="39"/>
      <c r="J119" s="39"/>
      <c r="K119" s="39"/>
      <c r="L119" s="39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273"/>
      <c r="X119" s="270"/>
      <c r="Y119" s="270"/>
      <c r="Z119" s="270"/>
      <c r="AA119" s="270"/>
      <c r="AB119" s="270"/>
      <c r="AC119" s="270"/>
      <c r="AD119" s="270"/>
      <c r="AE119" s="270"/>
      <c r="AF119" s="270"/>
      <c r="AG119" s="270"/>
      <c r="AH119" s="271"/>
      <c r="AI119" s="36"/>
      <c r="AJ119" s="272" t="str">
        <f>IF(AL20&gt;0," "&amp;AL20," Par Int.")</f>
        <v xml:space="preserve"> Par Int.</v>
      </c>
      <c r="AK119" s="270"/>
      <c r="AL119" s="270"/>
      <c r="AM119" s="270"/>
      <c r="AN119" s="270"/>
      <c r="AO119" s="270"/>
      <c r="AP119" s="270"/>
      <c r="AQ119" s="270"/>
      <c r="AR119" s="270"/>
      <c r="AS119" s="270"/>
      <c r="AT119" s="270"/>
      <c r="AU119" s="270"/>
      <c r="AV119" s="270"/>
      <c r="AW119" s="270"/>
      <c r="AX119" s="270"/>
      <c r="AY119" s="270"/>
      <c r="AZ119" s="270"/>
      <c r="BA119" s="271"/>
      <c r="BB119" s="272"/>
      <c r="BC119" s="270"/>
      <c r="BD119" s="270"/>
      <c r="BE119" s="270"/>
      <c r="BF119" s="270"/>
      <c r="BG119" s="270"/>
      <c r="BH119" s="270"/>
      <c r="BI119" s="271"/>
      <c r="BJ119" s="272"/>
      <c r="BK119" s="270"/>
      <c r="BL119" s="270"/>
      <c r="BM119" s="270"/>
      <c r="BN119" s="270"/>
      <c r="BO119" s="270"/>
      <c r="BP119" s="270"/>
      <c r="BQ119" s="271"/>
      <c r="BR119" s="272"/>
      <c r="BS119" s="270"/>
      <c r="BT119" s="270"/>
      <c r="BU119" s="270"/>
      <c r="BV119" s="270"/>
      <c r="BW119" s="270"/>
      <c r="BX119" s="270"/>
      <c r="BY119" s="271"/>
      <c r="BZ119" s="36"/>
      <c r="CA119" s="20"/>
      <c r="CB119" s="20"/>
      <c r="CC119" s="2"/>
      <c r="CD119" s="2"/>
      <c r="CE119" s="2"/>
      <c r="CF119" s="20"/>
      <c r="CG119" s="34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4"/>
      <c r="EK119" s="4"/>
      <c r="EL119" s="4"/>
      <c r="EM119" s="4"/>
      <c r="EN119" s="4"/>
      <c r="EO119" s="4"/>
      <c r="EP119" s="4"/>
      <c r="EQ119" s="35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</row>
    <row r="120" spans="1:192" ht="12.75" hidden="1" customHeight="1" x14ac:dyDescent="0.2">
      <c r="A120" s="2"/>
      <c r="B120" s="2"/>
      <c r="C120" s="2"/>
      <c r="D120" s="39"/>
      <c r="E120" s="39"/>
      <c r="F120" s="39"/>
      <c r="G120" s="39"/>
      <c r="H120" s="39"/>
      <c r="I120" s="39"/>
      <c r="J120" s="39"/>
      <c r="K120" s="39"/>
      <c r="L120" s="39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273" t="s">
        <v>88</v>
      </c>
      <c r="X120" s="270"/>
      <c r="Y120" s="270"/>
      <c r="Z120" s="270"/>
      <c r="AA120" s="270"/>
      <c r="AB120" s="270"/>
      <c r="AC120" s="270"/>
      <c r="AD120" s="270"/>
      <c r="AE120" s="270"/>
      <c r="AF120" s="270"/>
      <c r="AG120" s="270"/>
      <c r="AH120" s="271"/>
      <c r="AI120" s="36"/>
      <c r="AJ120" s="272" t="str">
        <f>Y71</f>
        <v>Manu</v>
      </c>
      <c r="AK120" s="270"/>
      <c r="AL120" s="270"/>
      <c r="AM120" s="270"/>
      <c r="AN120" s="270"/>
      <c r="AO120" s="270"/>
      <c r="AP120" s="270"/>
      <c r="AQ120" s="270"/>
      <c r="AR120" s="270"/>
      <c r="AS120" s="270"/>
      <c r="AT120" s="270"/>
      <c r="AU120" s="270"/>
      <c r="AV120" s="270"/>
      <c r="AW120" s="270"/>
      <c r="AX120" s="270"/>
      <c r="AY120" s="271"/>
      <c r="AZ120" s="272" t="str">
        <f>LEFT(AJ120,1)</f>
        <v>M</v>
      </c>
      <c r="BA120" s="271"/>
      <c r="BB120" s="272" t="str">
        <f>AQ71</f>
        <v>LEGROS</v>
      </c>
      <c r="BC120" s="270"/>
      <c r="BD120" s="270"/>
      <c r="BE120" s="270"/>
      <c r="BF120" s="270"/>
      <c r="BG120" s="270"/>
      <c r="BH120" s="270"/>
      <c r="BI120" s="271"/>
      <c r="BJ120" s="272"/>
      <c r="BK120" s="270"/>
      <c r="BL120" s="270"/>
      <c r="BM120" s="270"/>
      <c r="BN120" s="270"/>
      <c r="BO120" s="270"/>
      <c r="BP120" s="270"/>
      <c r="BQ120" s="271"/>
      <c r="BR120" s="36"/>
      <c r="BS120" s="36"/>
      <c r="BT120" s="36"/>
      <c r="BU120" s="36"/>
      <c r="BV120" s="36"/>
      <c r="BW120" s="36"/>
      <c r="BX120" s="36"/>
      <c r="BY120" s="36"/>
      <c r="BZ120" s="36"/>
      <c r="CA120" s="20"/>
      <c r="CB120" s="231" t="str">
        <f>IF(AJ120&gt;0,AZ120&amp;".","")&amp;IF(BB120&gt;0," "&amp;BB120,"")&amp;IF(AJ121&gt;0," : "&amp;AJ121,"")&amp;IF(BB121&gt;0," - "&amp;BB121,"")</f>
        <v>M. LEGROS : 06,10,83,20,09 - contact@cyclepoitevin86.fr</v>
      </c>
      <c r="CC120" s="181"/>
      <c r="CD120" s="181"/>
      <c r="CE120" s="181"/>
      <c r="CF120" s="181"/>
      <c r="CG120" s="181"/>
      <c r="CH120" s="181"/>
      <c r="CI120" s="181"/>
      <c r="CJ120" s="181"/>
      <c r="CK120" s="181"/>
      <c r="CL120" s="181"/>
      <c r="CM120" s="181"/>
      <c r="CN120" s="181"/>
      <c r="CO120" s="181"/>
      <c r="CP120" s="181"/>
      <c r="CQ120" s="181"/>
      <c r="CR120" s="181"/>
      <c r="CS120" s="181"/>
      <c r="CT120" s="181"/>
      <c r="CU120" s="181"/>
      <c r="CV120" s="181"/>
      <c r="CW120" s="181"/>
      <c r="CX120" s="181"/>
      <c r="CY120" s="181"/>
      <c r="CZ120" s="181"/>
      <c r="DA120" s="181"/>
      <c r="DB120" s="181"/>
      <c r="DC120" s="181"/>
      <c r="DD120" s="181"/>
      <c r="DE120" s="181"/>
      <c r="DF120" s="181"/>
      <c r="DG120" s="181"/>
      <c r="DH120" s="181"/>
      <c r="DI120" s="181"/>
      <c r="DJ120" s="181"/>
      <c r="DK120" s="181"/>
      <c r="DL120" s="181"/>
      <c r="DM120" s="181"/>
      <c r="DN120" s="181"/>
      <c r="DO120" s="181"/>
      <c r="DP120" s="18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4"/>
      <c r="EK120" s="4"/>
      <c r="EL120" s="4"/>
      <c r="EM120" s="4"/>
      <c r="EN120" s="4"/>
      <c r="EO120" s="4"/>
      <c r="EP120" s="4"/>
      <c r="EQ120" s="35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</row>
    <row r="121" spans="1:192" ht="12.75" hidden="1" customHeight="1" x14ac:dyDescent="0.2">
      <c r="A121" s="2"/>
      <c r="B121" s="2"/>
      <c r="C121" s="2"/>
      <c r="D121" s="39"/>
      <c r="E121" s="39"/>
      <c r="F121" s="39"/>
      <c r="G121" s="39"/>
      <c r="H121" s="39"/>
      <c r="I121" s="39"/>
      <c r="J121" s="39"/>
      <c r="K121" s="39"/>
      <c r="L121" s="39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269" t="str">
        <f>O73</f>
        <v>06,10,83,20,09</v>
      </c>
      <c r="AK121" s="270"/>
      <c r="AL121" s="270"/>
      <c r="AM121" s="270"/>
      <c r="AN121" s="270"/>
      <c r="AO121" s="270"/>
      <c r="AP121" s="270"/>
      <c r="AQ121" s="270"/>
      <c r="AR121" s="270"/>
      <c r="AS121" s="270"/>
      <c r="AT121" s="270"/>
      <c r="AU121" s="270"/>
      <c r="AV121" s="270"/>
      <c r="AW121" s="270"/>
      <c r="AX121" s="270"/>
      <c r="AY121" s="270"/>
      <c r="AZ121" s="270"/>
      <c r="BA121" s="271"/>
      <c r="BB121" s="269" t="str">
        <f>O75</f>
        <v>contact@cyclepoitevin86.fr</v>
      </c>
      <c r="BC121" s="270"/>
      <c r="BD121" s="270"/>
      <c r="BE121" s="270"/>
      <c r="BF121" s="270"/>
      <c r="BG121" s="270"/>
      <c r="BH121" s="270"/>
      <c r="BI121" s="271"/>
      <c r="BJ121" s="272"/>
      <c r="BK121" s="270"/>
      <c r="BL121" s="270"/>
      <c r="BM121" s="270"/>
      <c r="BN121" s="270"/>
      <c r="BO121" s="270"/>
      <c r="BP121" s="270"/>
      <c r="BQ121" s="271"/>
      <c r="BR121" s="36"/>
      <c r="BS121" s="36"/>
      <c r="BT121" s="36"/>
      <c r="BU121" s="36"/>
      <c r="BV121" s="36"/>
      <c r="BW121" s="36"/>
      <c r="BX121" s="36"/>
      <c r="BY121" s="36"/>
      <c r="BZ121" s="36"/>
      <c r="CA121" s="20"/>
      <c r="CB121" s="183"/>
      <c r="CC121" s="184"/>
      <c r="CD121" s="184"/>
      <c r="CE121" s="184"/>
      <c r="CF121" s="184"/>
      <c r="CG121" s="184"/>
      <c r="CH121" s="184"/>
      <c r="CI121" s="184"/>
      <c r="CJ121" s="184"/>
      <c r="CK121" s="184"/>
      <c r="CL121" s="184"/>
      <c r="CM121" s="184"/>
      <c r="CN121" s="184"/>
      <c r="CO121" s="184"/>
      <c r="CP121" s="184"/>
      <c r="CQ121" s="184"/>
      <c r="CR121" s="184"/>
      <c r="CS121" s="184"/>
      <c r="CT121" s="184"/>
      <c r="CU121" s="184"/>
      <c r="CV121" s="184"/>
      <c r="CW121" s="184"/>
      <c r="CX121" s="184"/>
      <c r="CY121" s="184"/>
      <c r="CZ121" s="184"/>
      <c r="DA121" s="184"/>
      <c r="DB121" s="184"/>
      <c r="DC121" s="184"/>
      <c r="DD121" s="184"/>
      <c r="DE121" s="184"/>
      <c r="DF121" s="184"/>
      <c r="DG121" s="184"/>
      <c r="DH121" s="184"/>
      <c r="DI121" s="184"/>
      <c r="DJ121" s="184"/>
      <c r="DK121" s="184"/>
      <c r="DL121" s="184"/>
      <c r="DM121" s="184"/>
      <c r="DN121" s="184"/>
      <c r="DO121" s="184"/>
      <c r="DP121" s="185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4"/>
      <c r="EK121" s="4"/>
      <c r="EL121" s="4"/>
      <c r="EM121" s="4"/>
      <c r="EN121" s="4"/>
      <c r="EO121" s="4"/>
      <c r="EP121" s="4"/>
      <c r="EQ121" s="35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</row>
    <row r="122" spans="1:192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145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5"/>
      <c r="BB122" s="145"/>
      <c r="BC122" s="84"/>
      <c r="BD122" s="84"/>
      <c r="BE122" s="84"/>
      <c r="BF122" s="84"/>
      <c r="BG122" s="84"/>
      <c r="BH122" s="84"/>
      <c r="BI122" s="85"/>
      <c r="BJ122" s="145"/>
      <c r="BK122" s="84"/>
      <c r="BL122" s="84"/>
      <c r="BM122" s="84"/>
      <c r="BN122" s="84"/>
      <c r="BO122" s="84"/>
      <c r="BP122" s="84"/>
      <c r="BQ122" s="85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"/>
      <c r="CD122" s="2"/>
      <c r="CE122" s="2"/>
      <c r="CF122" s="20"/>
      <c r="CG122" s="34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4"/>
      <c r="EK122" s="4"/>
      <c r="EL122" s="4"/>
      <c r="EM122" s="4"/>
      <c r="EN122" s="4"/>
      <c r="EO122" s="4"/>
      <c r="EP122" s="4"/>
      <c r="EQ122" s="35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</row>
    <row r="123" spans="1:192" ht="12.75" customHeight="1" x14ac:dyDescent="0.2">
      <c r="A123" s="2"/>
      <c r="B123" s="2"/>
      <c r="C123" s="294" t="s">
        <v>89</v>
      </c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  <c r="X123" s="181"/>
      <c r="Y123" s="181"/>
      <c r="Z123" s="181"/>
      <c r="AA123" s="181"/>
      <c r="AB123" s="181"/>
      <c r="AC123" s="181"/>
      <c r="AD123" s="181"/>
      <c r="AE123" s="181"/>
      <c r="AF123" s="181"/>
      <c r="AG123" s="181"/>
      <c r="AH123" s="181"/>
      <c r="AI123" s="181"/>
      <c r="AJ123" s="181"/>
      <c r="AK123" s="181"/>
      <c r="AL123" s="181"/>
      <c r="AM123" s="181"/>
      <c r="AN123" s="181"/>
      <c r="AO123" s="181"/>
      <c r="AP123" s="181"/>
      <c r="AQ123" s="181"/>
      <c r="AR123" s="181"/>
      <c r="AS123" s="181"/>
      <c r="AT123" s="181"/>
      <c r="AU123" s="181"/>
      <c r="AV123" s="181"/>
      <c r="AW123" s="181"/>
      <c r="AX123" s="181"/>
      <c r="AY123" s="181"/>
      <c r="AZ123" s="181"/>
      <c r="BA123" s="181"/>
      <c r="BB123" s="181"/>
      <c r="BC123" s="181"/>
      <c r="BD123" s="181"/>
      <c r="BE123" s="181"/>
      <c r="BF123" s="181"/>
      <c r="BG123" s="181"/>
      <c r="BH123" s="181"/>
      <c r="BI123" s="181"/>
      <c r="BJ123" s="181"/>
      <c r="BK123" s="181"/>
      <c r="BL123" s="181"/>
      <c r="BM123" s="181"/>
      <c r="BN123" s="181"/>
      <c r="BO123" s="181"/>
      <c r="BP123" s="181"/>
      <c r="BQ123" s="181"/>
      <c r="BR123" s="181"/>
      <c r="BS123" s="181"/>
      <c r="BT123" s="181"/>
      <c r="BU123" s="181"/>
      <c r="BV123" s="181"/>
      <c r="BW123" s="181"/>
      <c r="BX123" s="181"/>
      <c r="BY123" s="181"/>
      <c r="BZ123" s="181"/>
      <c r="CA123" s="182"/>
      <c r="CB123" s="20"/>
      <c r="CC123" s="2"/>
      <c r="CD123" s="2"/>
      <c r="CE123" s="2"/>
      <c r="CF123" s="20"/>
      <c r="CG123" s="34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4"/>
      <c r="EK123" s="4"/>
      <c r="EL123" s="4"/>
      <c r="EM123" s="4"/>
      <c r="EN123" s="4"/>
      <c r="EO123" s="4"/>
      <c r="EP123" s="4"/>
      <c r="EQ123" s="35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</row>
    <row r="124" spans="1:192" ht="12.75" customHeight="1" x14ac:dyDescent="0.2">
      <c r="A124" s="2"/>
      <c r="B124" s="2"/>
      <c r="C124" s="183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  <c r="AH124" s="184"/>
      <c r="AI124" s="184"/>
      <c r="AJ124" s="184"/>
      <c r="AK124" s="184"/>
      <c r="AL124" s="184"/>
      <c r="AM124" s="184"/>
      <c r="AN124" s="184"/>
      <c r="AO124" s="184"/>
      <c r="AP124" s="184"/>
      <c r="AQ124" s="184"/>
      <c r="AR124" s="184"/>
      <c r="AS124" s="184"/>
      <c r="AT124" s="184"/>
      <c r="AU124" s="184"/>
      <c r="AV124" s="184"/>
      <c r="AW124" s="184"/>
      <c r="AX124" s="184"/>
      <c r="AY124" s="184"/>
      <c r="AZ124" s="184"/>
      <c r="BA124" s="184"/>
      <c r="BB124" s="184"/>
      <c r="BC124" s="184"/>
      <c r="BD124" s="184"/>
      <c r="BE124" s="184"/>
      <c r="BF124" s="184"/>
      <c r="BG124" s="184"/>
      <c r="BH124" s="184"/>
      <c r="BI124" s="184"/>
      <c r="BJ124" s="184"/>
      <c r="BK124" s="184"/>
      <c r="BL124" s="184"/>
      <c r="BM124" s="184"/>
      <c r="BN124" s="184"/>
      <c r="BO124" s="184"/>
      <c r="BP124" s="184"/>
      <c r="BQ124" s="184"/>
      <c r="BR124" s="184"/>
      <c r="BS124" s="184"/>
      <c r="BT124" s="184"/>
      <c r="BU124" s="184"/>
      <c r="BV124" s="184"/>
      <c r="BW124" s="184"/>
      <c r="BX124" s="184"/>
      <c r="BY124" s="184"/>
      <c r="BZ124" s="184"/>
      <c r="CA124" s="185"/>
      <c r="CB124" s="20"/>
      <c r="CC124" s="2"/>
      <c r="CD124" s="2"/>
      <c r="CE124" s="2"/>
      <c r="CF124" s="20"/>
      <c r="CG124" s="34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4"/>
      <c r="EK124" s="4"/>
      <c r="EL124" s="4"/>
      <c r="EM124" s="4"/>
      <c r="EN124" s="4"/>
      <c r="EO124" s="4"/>
      <c r="EP124" s="4"/>
      <c r="EQ124" s="35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</row>
    <row r="125" spans="1:192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"/>
      <c r="CD125" s="2"/>
      <c r="CE125" s="2"/>
      <c r="CF125" s="20"/>
      <c r="CG125" s="34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4"/>
      <c r="EK125" s="4"/>
      <c r="EL125" s="4"/>
      <c r="EM125" s="4"/>
      <c r="EN125" s="4"/>
      <c r="EO125" s="4"/>
      <c r="EP125" s="4"/>
      <c r="EQ125" s="35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</row>
    <row r="126" spans="1:192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"/>
      <c r="CD126" s="2"/>
      <c r="CE126" s="2"/>
      <c r="CF126" s="20"/>
      <c r="CG126" s="34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4"/>
      <c r="EK126" s="4"/>
      <c r="EL126" s="4"/>
      <c r="EM126" s="4"/>
      <c r="EN126" s="4"/>
      <c r="EO126" s="4"/>
      <c r="EP126" s="4"/>
      <c r="EQ126" s="35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</row>
    <row r="127" spans="1:192" ht="12.75" customHeight="1" x14ac:dyDescent="0.2">
      <c r="A127" s="2"/>
      <c r="B127" s="2"/>
      <c r="C127" s="295" t="str">
        <f>BJ91&amp;" "&amp;CHAR(10)&amp;CB92&amp;" "&amp;CHAR(10)&amp;CB93&amp;" "&amp;CHAR(10)&amp;CB94&amp;" "&amp;CHAR(10)&amp;CB95&amp;" "&amp;CHAR(10)&amp;CF96&amp;CHAR(10)&amp;DS102&amp;" "&amp;CHAR(10)&amp;CB111&amp;" "&amp;CHAR(10)&amp;CB116&amp;" "&amp;CHAR(10)&amp;"Eng : "&amp;AJ118&amp;"€"&amp;AJ119&amp;" "&amp;CHAR(10)&amp;CB120</f>
        <v>MERCREDI 26 JUIN 
BUXEROLLES 
4ème NOCTURNE DE BUXEROLLES 
CYCLE POITEVIN 
ELITE +OPEN 1-2-3 + ACCESS 1-2-3-4 
Dis. 1h30 + 5 trs
Px. 459/20 (91-69-55) PS Open 2 76/5 (27-18-14) PS U19 69/5 (24-17-14) PS Open 3 69/5 (24-17-14)    
Doss : 19h00 Podium – 75, Avenue des Amandiers 
Dép : 20h00 Podium – 75, Avenue des Amandiers 
Eng : 9€ Par Int. 
M. LEGROS : 06,10,83,20,09 - contact@cyclepoitevin86.fr</v>
      </c>
      <c r="D127" s="295"/>
      <c r="E127" s="295"/>
      <c r="F127" s="295"/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  <c r="X127" s="295"/>
      <c r="Y127" s="295"/>
      <c r="Z127" s="295"/>
      <c r="AA127" s="295"/>
      <c r="AB127" s="295"/>
      <c r="AC127" s="295"/>
      <c r="AD127" s="295"/>
      <c r="AE127" s="295"/>
      <c r="AF127" s="295"/>
      <c r="AG127" s="295"/>
      <c r="AH127" s="295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5"/>
      <c r="AS127" s="295"/>
      <c r="AT127" s="295"/>
      <c r="AU127" s="295"/>
      <c r="AV127" s="295"/>
      <c r="AW127" s="295"/>
      <c r="AX127" s="295"/>
      <c r="AY127" s="295"/>
      <c r="AZ127" s="295"/>
      <c r="BA127" s="295"/>
      <c r="BB127" s="295"/>
      <c r="BC127" s="295"/>
      <c r="BD127" s="295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5"/>
      <c r="BO127" s="295"/>
      <c r="BP127" s="295"/>
      <c r="BQ127" s="295"/>
      <c r="BR127" s="295"/>
      <c r="BS127" s="295"/>
      <c r="BT127" s="295"/>
      <c r="BU127" s="295"/>
      <c r="BV127" s="295"/>
      <c r="BW127" s="295"/>
      <c r="BX127" s="295"/>
      <c r="BY127" s="295"/>
      <c r="BZ127" s="295"/>
      <c r="CA127" s="295"/>
      <c r="CB127" s="20"/>
      <c r="CC127" s="2"/>
      <c r="CD127" s="2"/>
      <c r="CE127" s="2"/>
      <c r="CF127" s="20"/>
      <c r="CG127" s="34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4"/>
      <c r="EK127" s="4"/>
      <c r="EL127" s="4"/>
      <c r="EM127" s="4"/>
      <c r="EN127" s="4"/>
      <c r="EO127" s="4"/>
      <c r="EP127" s="4"/>
      <c r="EQ127" s="35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</row>
    <row r="128" spans="1:192" ht="12.75" customHeight="1" x14ac:dyDescent="0.2">
      <c r="A128" s="2"/>
      <c r="B128" s="2"/>
      <c r="C128" s="295"/>
      <c r="D128" s="295"/>
      <c r="E128" s="295"/>
      <c r="F128" s="295"/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  <c r="X128" s="295"/>
      <c r="Y128" s="295"/>
      <c r="Z128" s="295"/>
      <c r="AA128" s="295"/>
      <c r="AB128" s="295"/>
      <c r="AC128" s="295"/>
      <c r="AD128" s="295"/>
      <c r="AE128" s="295"/>
      <c r="AF128" s="295"/>
      <c r="AG128" s="295"/>
      <c r="AH128" s="295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5"/>
      <c r="AS128" s="295"/>
      <c r="AT128" s="295"/>
      <c r="AU128" s="295"/>
      <c r="AV128" s="295"/>
      <c r="AW128" s="295"/>
      <c r="AX128" s="295"/>
      <c r="AY128" s="295"/>
      <c r="AZ128" s="295"/>
      <c r="BA128" s="295"/>
      <c r="BB128" s="295"/>
      <c r="BC128" s="295"/>
      <c r="BD128" s="295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5"/>
      <c r="BO128" s="295"/>
      <c r="BP128" s="295"/>
      <c r="BQ128" s="295"/>
      <c r="BR128" s="295"/>
      <c r="BS128" s="295"/>
      <c r="BT128" s="295"/>
      <c r="BU128" s="295"/>
      <c r="BV128" s="295"/>
      <c r="BW128" s="295"/>
      <c r="BX128" s="295"/>
      <c r="BY128" s="295"/>
      <c r="BZ128" s="295"/>
      <c r="CA128" s="295"/>
      <c r="CB128" s="20"/>
      <c r="CC128" s="2"/>
      <c r="CD128" s="2"/>
      <c r="CE128" s="2"/>
      <c r="CF128" s="20"/>
      <c r="CG128" s="34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4"/>
      <c r="EK128" s="4"/>
      <c r="EL128" s="4"/>
      <c r="EM128" s="4"/>
      <c r="EN128" s="4"/>
      <c r="EO128" s="4"/>
      <c r="EP128" s="4"/>
      <c r="EQ128" s="35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</row>
    <row r="129" spans="1:192" ht="12.75" customHeight="1" x14ac:dyDescent="0.2">
      <c r="A129" s="2"/>
      <c r="B129" s="2"/>
      <c r="C129" s="295"/>
      <c r="D129" s="295"/>
      <c r="E129" s="295"/>
      <c r="F129" s="295"/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  <c r="X129" s="295"/>
      <c r="Y129" s="295"/>
      <c r="Z129" s="295"/>
      <c r="AA129" s="295"/>
      <c r="AB129" s="295"/>
      <c r="AC129" s="295"/>
      <c r="AD129" s="295"/>
      <c r="AE129" s="295"/>
      <c r="AF129" s="295"/>
      <c r="AG129" s="295"/>
      <c r="AH129" s="295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5"/>
      <c r="AS129" s="295"/>
      <c r="AT129" s="295"/>
      <c r="AU129" s="295"/>
      <c r="AV129" s="295"/>
      <c r="AW129" s="295"/>
      <c r="AX129" s="295"/>
      <c r="AY129" s="295"/>
      <c r="AZ129" s="295"/>
      <c r="BA129" s="295"/>
      <c r="BB129" s="295"/>
      <c r="BC129" s="295"/>
      <c r="BD129" s="295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5"/>
      <c r="BO129" s="295"/>
      <c r="BP129" s="295"/>
      <c r="BQ129" s="295"/>
      <c r="BR129" s="295"/>
      <c r="BS129" s="295"/>
      <c r="BT129" s="295"/>
      <c r="BU129" s="295"/>
      <c r="BV129" s="295"/>
      <c r="BW129" s="295"/>
      <c r="BX129" s="295"/>
      <c r="BY129" s="295"/>
      <c r="BZ129" s="295"/>
      <c r="CA129" s="295"/>
      <c r="CB129" s="20"/>
      <c r="CC129" s="2"/>
      <c r="CD129" s="2"/>
      <c r="CE129" s="2"/>
      <c r="CF129" s="20"/>
      <c r="CG129" s="34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4"/>
      <c r="EK129" s="4"/>
      <c r="EL129" s="4"/>
      <c r="EM129" s="4"/>
      <c r="EN129" s="4"/>
      <c r="EO129" s="4"/>
      <c r="EP129" s="4"/>
      <c r="EQ129" s="35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</row>
    <row r="130" spans="1:192" ht="12.75" customHeight="1" x14ac:dyDescent="0.2">
      <c r="A130" s="2"/>
      <c r="B130" s="2"/>
      <c r="C130" s="295"/>
      <c r="D130" s="295"/>
      <c r="E130" s="295"/>
      <c r="F130" s="295"/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  <c r="X130" s="295"/>
      <c r="Y130" s="295"/>
      <c r="Z130" s="295"/>
      <c r="AA130" s="295"/>
      <c r="AB130" s="295"/>
      <c r="AC130" s="295"/>
      <c r="AD130" s="295"/>
      <c r="AE130" s="295"/>
      <c r="AF130" s="295"/>
      <c r="AG130" s="295"/>
      <c r="AH130" s="295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5"/>
      <c r="AS130" s="295"/>
      <c r="AT130" s="295"/>
      <c r="AU130" s="295"/>
      <c r="AV130" s="295"/>
      <c r="AW130" s="295"/>
      <c r="AX130" s="295"/>
      <c r="AY130" s="295"/>
      <c r="AZ130" s="295"/>
      <c r="BA130" s="295"/>
      <c r="BB130" s="295"/>
      <c r="BC130" s="295"/>
      <c r="BD130" s="295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5"/>
      <c r="BO130" s="295"/>
      <c r="BP130" s="295"/>
      <c r="BQ130" s="295"/>
      <c r="BR130" s="295"/>
      <c r="BS130" s="295"/>
      <c r="BT130" s="295"/>
      <c r="BU130" s="295"/>
      <c r="BV130" s="295"/>
      <c r="BW130" s="295"/>
      <c r="BX130" s="295"/>
      <c r="BY130" s="295"/>
      <c r="BZ130" s="295"/>
      <c r="CA130" s="295"/>
      <c r="CB130" s="20"/>
      <c r="CC130" s="2"/>
      <c r="CD130" s="2"/>
      <c r="CE130" s="2"/>
      <c r="CF130" s="20"/>
      <c r="CG130" s="34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4"/>
      <c r="EK130" s="4"/>
      <c r="EL130" s="4"/>
      <c r="EM130" s="4"/>
      <c r="EN130" s="4"/>
      <c r="EO130" s="4"/>
      <c r="EP130" s="4"/>
      <c r="EQ130" s="35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</row>
    <row r="131" spans="1:192" ht="12.75" customHeight="1" x14ac:dyDescent="0.2">
      <c r="A131" s="2"/>
      <c r="B131" s="2"/>
      <c r="C131" s="295"/>
      <c r="D131" s="295"/>
      <c r="E131" s="295"/>
      <c r="F131" s="295"/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  <c r="X131" s="295"/>
      <c r="Y131" s="295"/>
      <c r="Z131" s="295"/>
      <c r="AA131" s="295"/>
      <c r="AB131" s="295"/>
      <c r="AC131" s="295"/>
      <c r="AD131" s="295"/>
      <c r="AE131" s="295"/>
      <c r="AF131" s="295"/>
      <c r="AG131" s="295"/>
      <c r="AH131" s="295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5"/>
      <c r="AS131" s="295"/>
      <c r="AT131" s="295"/>
      <c r="AU131" s="295"/>
      <c r="AV131" s="295"/>
      <c r="AW131" s="295"/>
      <c r="AX131" s="295"/>
      <c r="AY131" s="295"/>
      <c r="AZ131" s="295"/>
      <c r="BA131" s="295"/>
      <c r="BB131" s="295"/>
      <c r="BC131" s="295"/>
      <c r="BD131" s="295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5"/>
      <c r="BO131" s="295"/>
      <c r="BP131" s="295"/>
      <c r="BQ131" s="295"/>
      <c r="BR131" s="295"/>
      <c r="BS131" s="295"/>
      <c r="BT131" s="295"/>
      <c r="BU131" s="295"/>
      <c r="BV131" s="295"/>
      <c r="BW131" s="295"/>
      <c r="BX131" s="295"/>
      <c r="BY131" s="295"/>
      <c r="BZ131" s="295"/>
      <c r="CA131" s="295"/>
      <c r="CB131" s="20"/>
      <c r="CC131" s="2"/>
      <c r="CD131" s="2"/>
      <c r="CE131" s="2"/>
      <c r="CF131" s="20"/>
      <c r="CG131" s="34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4"/>
      <c r="EK131" s="4"/>
      <c r="EL131" s="4"/>
      <c r="EM131" s="4"/>
      <c r="EN131" s="4"/>
      <c r="EO131" s="4"/>
      <c r="EP131" s="4"/>
      <c r="EQ131" s="35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</row>
    <row r="132" spans="1:192" ht="12.75" customHeight="1" x14ac:dyDescent="0.2">
      <c r="A132" s="2"/>
      <c r="B132" s="2"/>
      <c r="C132" s="295"/>
      <c r="D132" s="295"/>
      <c r="E132" s="295"/>
      <c r="F132" s="295"/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  <c r="X132" s="295"/>
      <c r="Y132" s="295"/>
      <c r="Z132" s="295"/>
      <c r="AA132" s="295"/>
      <c r="AB132" s="295"/>
      <c r="AC132" s="295"/>
      <c r="AD132" s="295"/>
      <c r="AE132" s="295"/>
      <c r="AF132" s="295"/>
      <c r="AG132" s="295"/>
      <c r="AH132" s="295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5"/>
      <c r="AS132" s="295"/>
      <c r="AT132" s="295"/>
      <c r="AU132" s="295"/>
      <c r="AV132" s="295"/>
      <c r="AW132" s="295"/>
      <c r="AX132" s="295"/>
      <c r="AY132" s="295"/>
      <c r="AZ132" s="295"/>
      <c r="BA132" s="295"/>
      <c r="BB132" s="295"/>
      <c r="BC132" s="295"/>
      <c r="BD132" s="295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5"/>
      <c r="BO132" s="295"/>
      <c r="BP132" s="295"/>
      <c r="BQ132" s="295"/>
      <c r="BR132" s="295"/>
      <c r="BS132" s="295"/>
      <c r="BT132" s="295"/>
      <c r="BU132" s="295"/>
      <c r="BV132" s="295"/>
      <c r="BW132" s="295"/>
      <c r="BX132" s="295"/>
      <c r="BY132" s="295"/>
      <c r="BZ132" s="295"/>
      <c r="CA132" s="295"/>
      <c r="CB132" s="20"/>
      <c r="CC132" s="2"/>
      <c r="CD132" s="2"/>
      <c r="CE132" s="2"/>
      <c r="CF132" s="20"/>
      <c r="CG132" s="34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4"/>
      <c r="EK132" s="4"/>
      <c r="EL132" s="4"/>
      <c r="EM132" s="4"/>
      <c r="EN132" s="4"/>
      <c r="EO132" s="4"/>
      <c r="EP132" s="4"/>
      <c r="EQ132" s="35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</row>
    <row r="133" spans="1:192" ht="12.75" customHeight="1" x14ac:dyDescent="0.2">
      <c r="A133" s="2"/>
      <c r="B133" s="2"/>
      <c r="C133" s="295"/>
      <c r="D133" s="295"/>
      <c r="E133" s="295"/>
      <c r="F133" s="295"/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  <c r="X133" s="295"/>
      <c r="Y133" s="295"/>
      <c r="Z133" s="295"/>
      <c r="AA133" s="295"/>
      <c r="AB133" s="295"/>
      <c r="AC133" s="295"/>
      <c r="AD133" s="295"/>
      <c r="AE133" s="295"/>
      <c r="AF133" s="295"/>
      <c r="AG133" s="295"/>
      <c r="AH133" s="295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5"/>
      <c r="AS133" s="295"/>
      <c r="AT133" s="295"/>
      <c r="AU133" s="295"/>
      <c r="AV133" s="295"/>
      <c r="AW133" s="295"/>
      <c r="AX133" s="295"/>
      <c r="AY133" s="295"/>
      <c r="AZ133" s="295"/>
      <c r="BA133" s="295"/>
      <c r="BB133" s="295"/>
      <c r="BC133" s="295"/>
      <c r="BD133" s="295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5"/>
      <c r="BO133" s="295"/>
      <c r="BP133" s="295"/>
      <c r="BQ133" s="295"/>
      <c r="BR133" s="295"/>
      <c r="BS133" s="295"/>
      <c r="BT133" s="295"/>
      <c r="BU133" s="295"/>
      <c r="BV133" s="295"/>
      <c r="BW133" s="295"/>
      <c r="BX133" s="295"/>
      <c r="BY133" s="295"/>
      <c r="BZ133" s="295"/>
      <c r="CA133" s="295"/>
      <c r="CB133" s="20"/>
      <c r="CC133" s="2"/>
      <c r="CD133" s="2"/>
      <c r="CE133" s="2"/>
      <c r="CF133" s="20"/>
      <c r="CG133" s="34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4"/>
      <c r="EK133" s="4"/>
      <c r="EL133" s="4"/>
      <c r="EM133" s="4"/>
      <c r="EN133" s="4"/>
      <c r="EO133" s="4"/>
      <c r="EP133" s="4"/>
      <c r="EQ133" s="35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</row>
    <row r="134" spans="1:192" ht="12.75" customHeight="1" x14ac:dyDescent="0.2">
      <c r="A134" s="2"/>
      <c r="B134" s="2"/>
      <c r="C134" s="295"/>
      <c r="D134" s="295"/>
      <c r="E134" s="295"/>
      <c r="F134" s="295"/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  <c r="X134" s="295"/>
      <c r="Y134" s="295"/>
      <c r="Z134" s="295"/>
      <c r="AA134" s="295"/>
      <c r="AB134" s="295"/>
      <c r="AC134" s="295"/>
      <c r="AD134" s="295"/>
      <c r="AE134" s="295"/>
      <c r="AF134" s="295"/>
      <c r="AG134" s="295"/>
      <c r="AH134" s="295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5"/>
      <c r="AS134" s="295"/>
      <c r="AT134" s="295"/>
      <c r="AU134" s="295"/>
      <c r="AV134" s="295"/>
      <c r="AW134" s="295"/>
      <c r="AX134" s="295"/>
      <c r="AY134" s="295"/>
      <c r="AZ134" s="295"/>
      <c r="BA134" s="295"/>
      <c r="BB134" s="295"/>
      <c r="BC134" s="295"/>
      <c r="BD134" s="295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5"/>
      <c r="BO134" s="295"/>
      <c r="BP134" s="295"/>
      <c r="BQ134" s="295"/>
      <c r="BR134" s="295"/>
      <c r="BS134" s="295"/>
      <c r="BT134" s="295"/>
      <c r="BU134" s="295"/>
      <c r="BV134" s="295"/>
      <c r="BW134" s="295"/>
      <c r="BX134" s="295"/>
      <c r="BY134" s="295"/>
      <c r="BZ134" s="295"/>
      <c r="CA134" s="295"/>
      <c r="CB134" s="20"/>
      <c r="CC134" s="2"/>
      <c r="CD134" s="2"/>
      <c r="CE134" s="2"/>
      <c r="CF134" s="20"/>
      <c r="CG134" s="34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4"/>
      <c r="EK134" s="4"/>
      <c r="EL134" s="4"/>
      <c r="EM134" s="4"/>
      <c r="EN134" s="4"/>
      <c r="EO134" s="4"/>
      <c r="EP134" s="4"/>
      <c r="EQ134" s="35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</row>
    <row r="135" spans="1:192" ht="12.75" customHeight="1" x14ac:dyDescent="0.2">
      <c r="A135" s="2"/>
      <c r="B135" s="2"/>
      <c r="C135" s="295"/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  <c r="X135" s="295"/>
      <c r="Y135" s="295"/>
      <c r="Z135" s="295"/>
      <c r="AA135" s="295"/>
      <c r="AB135" s="295"/>
      <c r="AC135" s="295"/>
      <c r="AD135" s="295"/>
      <c r="AE135" s="295"/>
      <c r="AF135" s="295"/>
      <c r="AG135" s="295"/>
      <c r="AH135" s="295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5"/>
      <c r="AS135" s="295"/>
      <c r="AT135" s="295"/>
      <c r="AU135" s="295"/>
      <c r="AV135" s="295"/>
      <c r="AW135" s="295"/>
      <c r="AX135" s="295"/>
      <c r="AY135" s="295"/>
      <c r="AZ135" s="295"/>
      <c r="BA135" s="295"/>
      <c r="BB135" s="295"/>
      <c r="BC135" s="295"/>
      <c r="BD135" s="295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5"/>
      <c r="BO135" s="295"/>
      <c r="BP135" s="295"/>
      <c r="BQ135" s="295"/>
      <c r="BR135" s="295"/>
      <c r="BS135" s="295"/>
      <c r="BT135" s="295"/>
      <c r="BU135" s="295"/>
      <c r="BV135" s="295"/>
      <c r="BW135" s="295"/>
      <c r="BX135" s="295"/>
      <c r="BY135" s="295"/>
      <c r="BZ135" s="295"/>
      <c r="CA135" s="295"/>
      <c r="CB135" s="20"/>
      <c r="CC135" s="2"/>
      <c r="CD135" s="2"/>
      <c r="CE135" s="2"/>
      <c r="CF135" s="20"/>
      <c r="CG135" s="34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4"/>
      <c r="EK135" s="4"/>
      <c r="EL135" s="4"/>
      <c r="EM135" s="4"/>
      <c r="EN135" s="4"/>
      <c r="EO135" s="4"/>
      <c r="EP135" s="4"/>
      <c r="EQ135" s="35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</row>
    <row r="136" spans="1:192" ht="12.75" customHeight="1" x14ac:dyDescent="0.2">
      <c r="A136" s="2"/>
      <c r="B136" s="2"/>
      <c r="C136" s="295"/>
      <c r="D136" s="295"/>
      <c r="E136" s="295"/>
      <c r="F136" s="295"/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  <c r="X136" s="295"/>
      <c r="Y136" s="295"/>
      <c r="Z136" s="295"/>
      <c r="AA136" s="295"/>
      <c r="AB136" s="295"/>
      <c r="AC136" s="295"/>
      <c r="AD136" s="295"/>
      <c r="AE136" s="295"/>
      <c r="AF136" s="295"/>
      <c r="AG136" s="295"/>
      <c r="AH136" s="295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5"/>
      <c r="AS136" s="295"/>
      <c r="AT136" s="295"/>
      <c r="AU136" s="295"/>
      <c r="AV136" s="295"/>
      <c r="AW136" s="295"/>
      <c r="AX136" s="295"/>
      <c r="AY136" s="295"/>
      <c r="AZ136" s="295"/>
      <c r="BA136" s="295"/>
      <c r="BB136" s="295"/>
      <c r="BC136" s="295"/>
      <c r="BD136" s="295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5"/>
      <c r="BO136" s="295"/>
      <c r="BP136" s="295"/>
      <c r="BQ136" s="295"/>
      <c r="BR136" s="295"/>
      <c r="BS136" s="295"/>
      <c r="BT136" s="295"/>
      <c r="BU136" s="295"/>
      <c r="BV136" s="295"/>
      <c r="BW136" s="295"/>
      <c r="BX136" s="295"/>
      <c r="BY136" s="295"/>
      <c r="BZ136" s="295"/>
      <c r="CA136" s="295"/>
      <c r="CB136" s="20"/>
      <c r="CC136" s="2"/>
      <c r="CD136" s="2"/>
      <c r="CE136" s="2"/>
      <c r="CF136" s="20"/>
      <c r="CG136" s="34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4"/>
      <c r="EK136" s="4"/>
      <c r="EL136" s="4"/>
      <c r="EM136" s="4"/>
      <c r="EN136" s="4"/>
      <c r="EO136" s="4"/>
      <c r="EP136" s="4"/>
      <c r="EQ136" s="35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</row>
    <row r="137" spans="1:192" ht="12.75" customHeight="1" x14ac:dyDescent="0.2">
      <c r="A137" s="2"/>
      <c r="B137" s="2"/>
      <c r="C137" s="295"/>
      <c r="D137" s="295"/>
      <c r="E137" s="295"/>
      <c r="F137" s="295"/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5"/>
      <c r="Y137" s="295"/>
      <c r="Z137" s="295"/>
      <c r="AA137" s="295"/>
      <c r="AB137" s="295"/>
      <c r="AC137" s="295"/>
      <c r="AD137" s="295"/>
      <c r="AE137" s="295"/>
      <c r="AF137" s="295"/>
      <c r="AG137" s="295"/>
      <c r="AH137" s="295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5"/>
      <c r="AS137" s="295"/>
      <c r="AT137" s="295"/>
      <c r="AU137" s="295"/>
      <c r="AV137" s="295"/>
      <c r="AW137" s="295"/>
      <c r="AX137" s="295"/>
      <c r="AY137" s="295"/>
      <c r="AZ137" s="295"/>
      <c r="BA137" s="295"/>
      <c r="BB137" s="295"/>
      <c r="BC137" s="295"/>
      <c r="BD137" s="295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5"/>
      <c r="BO137" s="295"/>
      <c r="BP137" s="295"/>
      <c r="BQ137" s="295"/>
      <c r="BR137" s="295"/>
      <c r="BS137" s="295"/>
      <c r="BT137" s="295"/>
      <c r="BU137" s="295"/>
      <c r="BV137" s="295"/>
      <c r="BW137" s="295"/>
      <c r="BX137" s="295"/>
      <c r="BY137" s="295"/>
      <c r="BZ137" s="295"/>
      <c r="CA137" s="295"/>
      <c r="CB137" s="20"/>
      <c r="CC137" s="2"/>
      <c r="CD137" s="2"/>
      <c r="CE137" s="2"/>
      <c r="CF137" s="20"/>
      <c r="CG137" s="34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4"/>
      <c r="EK137" s="4"/>
      <c r="EL137" s="4"/>
      <c r="EM137" s="4"/>
      <c r="EN137" s="4"/>
      <c r="EO137" s="4"/>
      <c r="EP137" s="4"/>
      <c r="EQ137" s="35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</row>
    <row r="138" spans="1:192" ht="12.75" customHeight="1" x14ac:dyDescent="0.2">
      <c r="A138" s="2"/>
      <c r="B138" s="2"/>
      <c r="C138" s="295"/>
      <c r="D138" s="295"/>
      <c r="E138" s="295"/>
      <c r="F138" s="295"/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  <c r="X138" s="295"/>
      <c r="Y138" s="295"/>
      <c r="Z138" s="295"/>
      <c r="AA138" s="295"/>
      <c r="AB138" s="295"/>
      <c r="AC138" s="295"/>
      <c r="AD138" s="295"/>
      <c r="AE138" s="295"/>
      <c r="AF138" s="295"/>
      <c r="AG138" s="295"/>
      <c r="AH138" s="295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5"/>
      <c r="AS138" s="295"/>
      <c r="AT138" s="295"/>
      <c r="AU138" s="295"/>
      <c r="AV138" s="295"/>
      <c r="AW138" s="295"/>
      <c r="AX138" s="295"/>
      <c r="AY138" s="295"/>
      <c r="AZ138" s="295"/>
      <c r="BA138" s="295"/>
      <c r="BB138" s="295"/>
      <c r="BC138" s="295"/>
      <c r="BD138" s="295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5"/>
      <c r="BO138" s="295"/>
      <c r="BP138" s="295"/>
      <c r="BQ138" s="295"/>
      <c r="BR138" s="295"/>
      <c r="BS138" s="295"/>
      <c r="BT138" s="295"/>
      <c r="BU138" s="295"/>
      <c r="BV138" s="295"/>
      <c r="BW138" s="295"/>
      <c r="BX138" s="295"/>
      <c r="BY138" s="295"/>
      <c r="BZ138" s="295"/>
      <c r="CA138" s="295"/>
      <c r="CB138" s="20"/>
      <c r="CC138" s="2"/>
      <c r="CD138" s="2"/>
      <c r="CE138" s="2"/>
      <c r="CF138" s="20"/>
      <c r="CG138" s="34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4"/>
      <c r="EK138" s="4"/>
      <c r="EL138" s="4"/>
      <c r="EM138" s="4"/>
      <c r="EN138" s="4"/>
      <c r="EO138" s="4"/>
      <c r="EP138" s="4"/>
      <c r="EQ138" s="35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</row>
    <row r="139" spans="1:192" ht="12.75" customHeight="1" x14ac:dyDescent="0.2">
      <c r="A139" s="2"/>
      <c r="B139" s="2"/>
      <c r="C139" s="295"/>
      <c r="D139" s="295"/>
      <c r="E139" s="295"/>
      <c r="F139" s="295"/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  <c r="X139" s="295"/>
      <c r="Y139" s="295"/>
      <c r="Z139" s="295"/>
      <c r="AA139" s="295"/>
      <c r="AB139" s="295"/>
      <c r="AC139" s="295"/>
      <c r="AD139" s="295"/>
      <c r="AE139" s="295"/>
      <c r="AF139" s="295"/>
      <c r="AG139" s="295"/>
      <c r="AH139" s="295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5"/>
      <c r="AS139" s="295"/>
      <c r="AT139" s="295"/>
      <c r="AU139" s="295"/>
      <c r="AV139" s="295"/>
      <c r="AW139" s="295"/>
      <c r="AX139" s="295"/>
      <c r="AY139" s="295"/>
      <c r="AZ139" s="295"/>
      <c r="BA139" s="295"/>
      <c r="BB139" s="295"/>
      <c r="BC139" s="295"/>
      <c r="BD139" s="295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5"/>
      <c r="BO139" s="295"/>
      <c r="BP139" s="295"/>
      <c r="BQ139" s="295"/>
      <c r="BR139" s="295"/>
      <c r="BS139" s="295"/>
      <c r="BT139" s="295"/>
      <c r="BU139" s="295"/>
      <c r="BV139" s="295"/>
      <c r="BW139" s="295"/>
      <c r="BX139" s="295"/>
      <c r="BY139" s="295"/>
      <c r="BZ139" s="295"/>
      <c r="CA139" s="295"/>
      <c r="CB139" s="20"/>
      <c r="CC139" s="2"/>
      <c r="CD139" s="2"/>
      <c r="CE139" s="2"/>
      <c r="CF139" s="20"/>
      <c r="CG139" s="34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4"/>
      <c r="EK139" s="4"/>
      <c r="EL139" s="4"/>
      <c r="EM139" s="4"/>
      <c r="EN139" s="4"/>
      <c r="EO139" s="4"/>
      <c r="EP139" s="4"/>
      <c r="EQ139" s="35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</row>
    <row r="140" spans="1:192" ht="12.75" customHeight="1" x14ac:dyDescent="0.2">
      <c r="A140" s="2"/>
      <c r="B140" s="2"/>
      <c r="C140" s="295"/>
      <c r="D140" s="295"/>
      <c r="E140" s="295"/>
      <c r="F140" s="295"/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  <c r="X140" s="295"/>
      <c r="Y140" s="295"/>
      <c r="Z140" s="295"/>
      <c r="AA140" s="295"/>
      <c r="AB140" s="295"/>
      <c r="AC140" s="295"/>
      <c r="AD140" s="295"/>
      <c r="AE140" s="295"/>
      <c r="AF140" s="295"/>
      <c r="AG140" s="295"/>
      <c r="AH140" s="295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5"/>
      <c r="AS140" s="295"/>
      <c r="AT140" s="295"/>
      <c r="AU140" s="295"/>
      <c r="AV140" s="295"/>
      <c r="AW140" s="295"/>
      <c r="AX140" s="295"/>
      <c r="AY140" s="295"/>
      <c r="AZ140" s="295"/>
      <c r="BA140" s="295"/>
      <c r="BB140" s="295"/>
      <c r="BC140" s="295"/>
      <c r="BD140" s="295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5"/>
      <c r="BO140" s="295"/>
      <c r="BP140" s="295"/>
      <c r="BQ140" s="295"/>
      <c r="BR140" s="295"/>
      <c r="BS140" s="295"/>
      <c r="BT140" s="295"/>
      <c r="BU140" s="295"/>
      <c r="BV140" s="295"/>
      <c r="BW140" s="295"/>
      <c r="BX140" s="295"/>
      <c r="BY140" s="295"/>
      <c r="BZ140" s="295"/>
      <c r="CA140" s="295"/>
      <c r="CB140" s="20"/>
      <c r="CC140" s="2"/>
      <c r="CD140" s="2"/>
      <c r="CE140" s="2"/>
      <c r="CF140" s="20"/>
      <c r="CG140" s="34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4"/>
      <c r="EK140" s="4"/>
      <c r="EL140" s="4"/>
      <c r="EM140" s="4"/>
      <c r="EN140" s="4"/>
      <c r="EO140" s="4"/>
      <c r="EP140" s="4"/>
      <c r="EQ140" s="35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</row>
    <row r="141" spans="1:192" ht="12.75" customHeight="1" x14ac:dyDescent="0.2">
      <c r="A141" s="2"/>
      <c r="B141" s="2"/>
      <c r="C141" s="295"/>
      <c r="D141" s="295"/>
      <c r="E141" s="295"/>
      <c r="F141" s="295"/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  <c r="X141" s="295"/>
      <c r="Y141" s="295"/>
      <c r="Z141" s="295"/>
      <c r="AA141" s="295"/>
      <c r="AB141" s="295"/>
      <c r="AC141" s="295"/>
      <c r="AD141" s="295"/>
      <c r="AE141" s="295"/>
      <c r="AF141" s="295"/>
      <c r="AG141" s="295"/>
      <c r="AH141" s="295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5"/>
      <c r="AS141" s="295"/>
      <c r="AT141" s="295"/>
      <c r="AU141" s="295"/>
      <c r="AV141" s="295"/>
      <c r="AW141" s="295"/>
      <c r="AX141" s="295"/>
      <c r="AY141" s="295"/>
      <c r="AZ141" s="295"/>
      <c r="BA141" s="295"/>
      <c r="BB141" s="295"/>
      <c r="BC141" s="295"/>
      <c r="BD141" s="295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5"/>
      <c r="BO141" s="295"/>
      <c r="BP141" s="295"/>
      <c r="BQ141" s="295"/>
      <c r="BR141" s="295"/>
      <c r="BS141" s="295"/>
      <c r="BT141" s="295"/>
      <c r="BU141" s="295"/>
      <c r="BV141" s="295"/>
      <c r="BW141" s="295"/>
      <c r="BX141" s="295"/>
      <c r="BY141" s="295"/>
      <c r="BZ141" s="295"/>
      <c r="CA141" s="295"/>
      <c r="CB141" s="20"/>
      <c r="CC141" s="2"/>
      <c r="CD141" s="2"/>
      <c r="CE141" s="2"/>
      <c r="CF141" s="20"/>
      <c r="CG141" s="34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4"/>
      <c r="EK141" s="4"/>
      <c r="EL141" s="4"/>
      <c r="EM141" s="4"/>
      <c r="EN141" s="4"/>
      <c r="EO141" s="4"/>
      <c r="EP141" s="4"/>
      <c r="EQ141" s="35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</row>
    <row r="142" spans="1:192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"/>
      <c r="CD142" s="2"/>
      <c r="CE142" s="2"/>
      <c r="CF142" s="20"/>
      <c r="CG142" s="34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4"/>
      <c r="EK142" s="4"/>
      <c r="EL142" s="4"/>
      <c r="EM142" s="4"/>
      <c r="EN142" s="4"/>
      <c r="EO142" s="4"/>
      <c r="EP142" s="4"/>
      <c r="EQ142" s="35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</row>
    <row r="143" spans="1:192" ht="12.75" customHeight="1" x14ac:dyDescent="0.2">
      <c r="A143" s="2"/>
      <c r="B143" s="2"/>
      <c r="C143" s="144" t="s">
        <v>90</v>
      </c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8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8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5"/>
      <c r="CB143" s="20"/>
      <c r="CC143" s="2"/>
      <c r="CD143" s="2"/>
      <c r="CE143" s="2"/>
      <c r="CF143" s="20"/>
      <c r="CG143" s="34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4"/>
      <c r="EK143" s="4"/>
      <c r="EL143" s="4"/>
      <c r="EM143" s="4"/>
      <c r="EN143" s="4"/>
      <c r="EO143" s="4"/>
      <c r="EP143" s="4"/>
      <c r="EQ143" s="35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</row>
    <row r="144" spans="1:192" ht="12.75" customHeight="1" x14ac:dyDescent="0.2">
      <c r="A144" s="2"/>
      <c r="B144" s="2"/>
      <c r="C144" s="14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8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8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5"/>
      <c r="CB144" s="20"/>
      <c r="CC144" s="2"/>
      <c r="CD144" s="2"/>
      <c r="CE144" s="2"/>
      <c r="CF144" s="20"/>
      <c r="CG144" s="34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4"/>
      <c r="EK144" s="4"/>
      <c r="EL144" s="4"/>
      <c r="EM144" s="4"/>
      <c r="EN144" s="4"/>
      <c r="EO144" s="4"/>
      <c r="EP144" s="4"/>
      <c r="EQ144" s="35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</row>
    <row r="145" spans="1:192" ht="12.75" customHeight="1" x14ac:dyDescent="0.2">
      <c r="A145" s="2"/>
      <c r="B145" s="2"/>
      <c r="C145" s="289" t="s">
        <v>91</v>
      </c>
      <c r="D145" s="181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81"/>
      <c r="U145" s="181"/>
      <c r="V145" s="181"/>
      <c r="W145" s="181"/>
      <c r="X145" s="181"/>
      <c r="Y145" s="181"/>
      <c r="Z145" s="181"/>
      <c r="AA145" s="181"/>
      <c r="AB145" s="181"/>
      <c r="AC145" s="181"/>
      <c r="AD145" s="181"/>
      <c r="AE145" s="181"/>
      <c r="AF145" s="181"/>
      <c r="AG145" s="181"/>
      <c r="AH145" s="181"/>
      <c r="AI145" s="181"/>
      <c r="AJ145" s="181"/>
      <c r="AK145" s="181"/>
      <c r="AL145" s="181"/>
      <c r="AM145" s="181"/>
      <c r="AN145" s="181"/>
      <c r="AO145" s="181"/>
      <c r="AP145" s="181"/>
      <c r="AQ145" s="181"/>
      <c r="AR145" s="181"/>
      <c r="AS145" s="181"/>
      <c r="AT145" s="181"/>
      <c r="AU145" s="181"/>
      <c r="AV145" s="181"/>
      <c r="AW145" s="181"/>
      <c r="AX145" s="181"/>
      <c r="AY145" s="181"/>
      <c r="AZ145" s="181"/>
      <c r="BA145" s="181"/>
      <c r="BB145" s="181"/>
      <c r="BC145" s="181"/>
      <c r="BD145" s="181"/>
      <c r="BE145" s="181"/>
      <c r="BF145" s="181"/>
      <c r="BG145" s="181"/>
      <c r="BH145" s="181"/>
      <c r="BI145" s="181"/>
      <c r="BJ145" s="181"/>
      <c r="BK145" s="181"/>
      <c r="BL145" s="181"/>
      <c r="BM145" s="181"/>
      <c r="BN145" s="181"/>
      <c r="BO145" s="181"/>
      <c r="BP145" s="181"/>
      <c r="BQ145" s="181"/>
      <c r="BR145" s="181"/>
      <c r="BS145" s="181"/>
      <c r="BT145" s="181"/>
      <c r="BU145" s="181"/>
      <c r="BV145" s="181"/>
      <c r="BW145" s="181"/>
      <c r="BX145" s="181"/>
      <c r="BY145" s="181"/>
      <c r="BZ145" s="181"/>
      <c r="CA145" s="182"/>
      <c r="CB145" s="20"/>
      <c r="CC145" s="2"/>
      <c r="CD145" s="2"/>
      <c r="CE145" s="2"/>
      <c r="CF145" s="20"/>
      <c r="CG145" s="34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4"/>
      <c r="EK145" s="4"/>
      <c r="EL145" s="4"/>
      <c r="EM145" s="4"/>
      <c r="EN145" s="4"/>
      <c r="EO145" s="4"/>
      <c r="EP145" s="4"/>
      <c r="EQ145" s="35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</row>
    <row r="146" spans="1:192" ht="12.75" customHeight="1" x14ac:dyDescent="0.2">
      <c r="A146" s="2"/>
      <c r="B146" s="2"/>
      <c r="C146" s="183"/>
      <c r="D146" s="184"/>
      <c r="E146" s="184"/>
      <c r="F146" s="184"/>
      <c r="G146" s="184"/>
      <c r="H146" s="184"/>
      <c r="I146" s="184"/>
      <c r="J146" s="184"/>
      <c r="K146" s="184"/>
      <c r="L146" s="184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  <c r="Z146" s="184"/>
      <c r="AA146" s="184"/>
      <c r="AB146" s="184"/>
      <c r="AC146" s="184"/>
      <c r="AD146" s="184"/>
      <c r="AE146" s="184"/>
      <c r="AF146" s="184"/>
      <c r="AG146" s="184"/>
      <c r="AH146" s="184"/>
      <c r="AI146" s="184"/>
      <c r="AJ146" s="184"/>
      <c r="AK146" s="184"/>
      <c r="AL146" s="184"/>
      <c r="AM146" s="184"/>
      <c r="AN146" s="184"/>
      <c r="AO146" s="184"/>
      <c r="AP146" s="184"/>
      <c r="AQ146" s="184"/>
      <c r="AR146" s="184"/>
      <c r="AS146" s="184"/>
      <c r="AT146" s="184"/>
      <c r="AU146" s="184"/>
      <c r="AV146" s="184"/>
      <c r="AW146" s="184"/>
      <c r="AX146" s="184"/>
      <c r="AY146" s="184"/>
      <c r="AZ146" s="184"/>
      <c r="BA146" s="184"/>
      <c r="BB146" s="184"/>
      <c r="BC146" s="184"/>
      <c r="BD146" s="184"/>
      <c r="BE146" s="184"/>
      <c r="BF146" s="184"/>
      <c r="BG146" s="184"/>
      <c r="BH146" s="184"/>
      <c r="BI146" s="184"/>
      <c r="BJ146" s="184"/>
      <c r="BK146" s="184"/>
      <c r="BL146" s="184"/>
      <c r="BM146" s="184"/>
      <c r="BN146" s="184"/>
      <c r="BO146" s="184"/>
      <c r="BP146" s="184"/>
      <c r="BQ146" s="184"/>
      <c r="BR146" s="184"/>
      <c r="BS146" s="184"/>
      <c r="BT146" s="184"/>
      <c r="BU146" s="184"/>
      <c r="BV146" s="184"/>
      <c r="BW146" s="184"/>
      <c r="BX146" s="184"/>
      <c r="BY146" s="184"/>
      <c r="BZ146" s="184"/>
      <c r="CA146" s="185"/>
      <c r="CB146" s="20"/>
      <c r="CC146" s="2"/>
      <c r="CD146" s="2"/>
      <c r="CE146" s="2"/>
      <c r="CF146" s="20"/>
      <c r="CG146" s="34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4"/>
      <c r="EK146" s="4"/>
      <c r="EL146" s="4"/>
      <c r="EM146" s="4"/>
      <c r="EN146" s="4"/>
      <c r="EO146" s="4"/>
      <c r="EP146" s="4"/>
      <c r="EQ146" s="35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</row>
    <row r="147" spans="1:192" ht="12.75" customHeight="1" x14ac:dyDescent="0.2">
      <c r="A147" s="2"/>
      <c r="B147" s="2"/>
      <c r="C147" s="9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8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8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5"/>
      <c r="CB147" s="20"/>
      <c r="CC147" s="2"/>
      <c r="CD147" s="2"/>
      <c r="CE147" s="2"/>
      <c r="CF147" s="20"/>
      <c r="CG147" s="34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4"/>
      <c r="EK147" s="4"/>
      <c r="EL147" s="4"/>
      <c r="EM147" s="4"/>
      <c r="EN147" s="4"/>
      <c r="EO147" s="4"/>
      <c r="EP147" s="4"/>
      <c r="EQ147" s="35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</row>
    <row r="148" spans="1:192" ht="12.75" customHeight="1" x14ac:dyDescent="0.2">
      <c r="A148" s="2"/>
      <c r="B148" s="2"/>
      <c r="C148" s="292" t="s">
        <v>92</v>
      </c>
      <c r="D148" s="181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81"/>
      <c r="U148" s="181"/>
      <c r="V148" s="181"/>
      <c r="W148" s="181"/>
      <c r="X148" s="181"/>
      <c r="Y148" s="181"/>
      <c r="Z148" s="181"/>
      <c r="AA148" s="181"/>
      <c r="AB148" s="181"/>
      <c r="AC148" s="181"/>
      <c r="AD148" s="181"/>
      <c r="AE148" s="181"/>
      <c r="AF148" s="181"/>
      <c r="AG148" s="181"/>
      <c r="AH148" s="181"/>
      <c r="AI148" s="181"/>
      <c r="AJ148" s="181"/>
      <c r="AK148" s="181"/>
      <c r="AL148" s="181"/>
      <c r="AM148" s="181"/>
      <c r="AN148" s="181"/>
      <c r="AO148" s="181"/>
      <c r="AP148" s="181"/>
      <c r="AQ148" s="181"/>
      <c r="AR148" s="181"/>
      <c r="AS148" s="181"/>
      <c r="AT148" s="181"/>
      <c r="AU148" s="181"/>
      <c r="AV148" s="181"/>
      <c r="AW148" s="181"/>
      <c r="AX148" s="181"/>
      <c r="AY148" s="181"/>
      <c r="AZ148" s="181"/>
      <c r="BA148" s="181"/>
      <c r="BB148" s="181"/>
      <c r="BC148" s="181"/>
      <c r="BD148" s="181"/>
      <c r="BE148" s="181"/>
      <c r="BF148" s="181"/>
      <c r="BG148" s="181"/>
      <c r="BH148" s="181"/>
      <c r="BI148" s="181"/>
      <c r="BJ148" s="181"/>
      <c r="BK148" s="181"/>
      <c r="BL148" s="181"/>
      <c r="BM148" s="181"/>
      <c r="BN148" s="181"/>
      <c r="BO148" s="181"/>
      <c r="BP148" s="181"/>
      <c r="BQ148" s="181"/>
      <c r="BR148" s="181"/>
      <c r="BS148" s="181"/>
      <c r="BT148" s="181"/>
      <c r="BU148" s="181"/>
      <c r="BV148" s="181"/>
      <c r="BW148" s="181"/>
      <c r="BX148" s="181"/>
      <c r="BY148" s="181"/>
      <c r="BZ148" s="181"/>
      <c r="CA148" s="182"/>
      <c r="CB148" s="20"/>
      <c r="CC148" s="2"/>
      <c r="CD148" s="2"/>
      <c r="CE148" s="2"/>
      <c r="CF148" s="20"/>
      <c r="CG148" s="34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4"/>
      <c r="EK148" s="4"/>
      <c r="EL148" s="4"/>
      <c r="EM148" s="4"/>
      <c r="EN148" s="4"/>
      <c r="EO148" s="4"/>
      <c r="EP148" s="4"/>
      <c r="EQ148" s="35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</row>
    <row r="149" spans="1:192" ht="12.75" customHeight="1" x14ac:dyDescent="0.2">
      <c r="A149" s="2"/>
      <c r="B149" s="2"/>
      <c r="C149" s="183"/>
      <c r="D149" s="184"/>
      <c r="E149" s="184"/>
      <c r="F149" s="184"/>
      <c r="G149" s="184"/>
      <c r="H149" s="184"/>
      <c r="I149" s="184"/>
      <c r="J149" s="184"/>
      <c r="K149" s="184"/>
      <c r="L149" s="184"/>
      <c r="M149" s="184"/>
      <c r="N149" s="184"/>
      <c r="O149" s="184"/>
      <c r="P149" s="184"/>
      <c r="Q149" s="184"/>
      <c r="R149" s="184"/>
      <c r="S149" s="184"/>
      <c r="T149" s="184"/>
      <c r="U149" s="184"/>
      <c r="V149" s="184"/>
      <c r="W149" s="184"/>
      <c r="X149" s="184"/>
      <c r="Y149" s="184"/>
      <c r="Z149" s="184"/>
      <c r="AA149" s="184"/>
      <c r="AB149" s="184"/>
      <c r="AC149" s="184"/>
      <c r="AD149" s="184"/>
      <c r="AE149" s="184"/>
      <c r="AF149" s="184"/>
      <c r="AG149" s="184"/>
      <c r="AH149" s="184"/>
      <c r="AI149" s="184"/>
      <c r="AJ149" s="184"/>
      <c r="AK149" s="184"/>
      <c r="AL149" s="184"/>
      <c r="AM149" s="184"/>
      <c r="AN149" s="184"/>
      <c r="AO149" s="184"/>
      <c r="AP149" s="184"/>
      <c r="AQ149" s="184"/>
      <c r="AR149" s="184"/>
      <c r="AS149" s="184"/>
      <c r="AT149" s="184"/>
      <c r="AU149" s="184"/>
      <c r="AV149" s="184"/>
      <c r="AW149" s="184"/>
      <c r="AX149" s="184"/>
      <c r="AY149" s="184"/>
      <c r="AZ149" s="184"/>
      <c r="BA149" s="184"/>
      <c r="BB149" s="184"/>
      <c r="BC149" s="184"/>
      <c r="BD149" s="184"/>
      <c r="BE149" s="184"/>
      <c r="BF149" s="184"/>
      <c r="BG149" s="184"/>
      <c r="BH149" s="184"/>
      <c r="BI149" s="184"/>
      <c r="BJ149" s="184"/>
      <c r="BK149" s="184"/>
      <c r="BL149" s="184"/>
      <c r="BM149" s="184"/>
      <c r="BN149" s="184"/>
      <c r="BO149" s="184"/>
      <c r="BP149" s="184"/>
      <c r="BQ149" s="184"/>
      <c r="BR149" s="184"/>
      <c r="BS149" s="184"/>
      <c r="BT149" s="184"/>
      <c r="BU149" s="184"/>
      <c r="BV149" s="184"/>
      <c r="BW149" s="184"/>
      <c r="BX149" s="184"/>
      <c r="BY149" s="184"/>
      <c r="BZ149" s="184"/>
      <c r="CA149" s="185"/>
      <c r="CB149" s="20"/>
      <c r="CC149" s="2"/>
      <c r="CD149" s="2"/>
      <c r="CE149" s="2"/>
      <c r="CF149" s="20"/>
      <c r="CG149" s="34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4"/>
      <c r="EK149" s="4"/>
      <c r="EL149" s="4"/>
      <c r="EM149" s="4"/>
      <c r="EN149" s="4"/>
      <c r="EO149" s="4"/>
      <c r="EP149" s="4"/>
      <c r="EQ149" s="35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</row>
    <row r="150" spans="1:192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"/>
      <c r="CD150" s="2"/>
      <c r="CE150" s="2"/>
      <c r="CF150" s="20"/>
      <c r="CG150" s="34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4"/>
      <c r="EK150" s="4"/>
      <c r="EL150" s="4"/>
      <c r="EM150" s="4"/>
      <c r="EN150" s="4"/>
      <c r="EO150" s="4"/>
      <c r="EP150" s="4"/>
      <c r="EQ150" s="35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</row>
    <row r="151" spans="1:192" ht="12.75" customHeight="1" x14ac:dyDescent="0.2">
      <c r="A151" s="2"/>
      <c r="B151" s="2"/>
      <c r="C151" s="293" t="s">
        <v>162</v>
      </c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  <c r="AF151" s="164"/>
      <c r="AG151" s="164"/>
      <c r="AH151" s="164"/>
      <c r="AI151" s="164"/>
      <c r="AJ151" s="164"/>
      <c r="AK151" s="164"/>
      <c r="AL151" s="164"/>
      <c r="AM151" s="164"/>
      <c r="AN151" s="164"/>
      <c r="AO151" s="164"/>
      <c r="AP151" s="164"/>
      <c r="AQ151" s="164"/>
      <c r="AR151" s="164"/>
      <c r="AS151" s="164"/>
      <c r="AT151" s="164"/>
      <c r="AU151" s="164"/>
      <c r="AV151" s="164"/>
      <c r="AW151" s="164"/>
      <c r="AX151" s="164"/>
      <c r="AY151" s="164"/>
      <c r="AZ151" s="164"/>
      <c r="BA151" s="164"/>
      <c r="BB151" s="164"/>
      <c r="BC151" s="164"/>
      <c r="BD151" s="164"/>
      <c r="BE151" s="164"/>
      <c r="BF151" s="164"/>
      <c r="BG151" s="164"/>
      <c r="BH151" s="164"/>
      <c r="BI151" s="164"/>
      <c r="BJ151" s="164"/>
      <c r="BK151" s="164"/>
      <c r="BL151" s="164"/>
      <c r="BM151" s="164"/>
      <c r="BN151" s="164"/>
      <c r="BO151" s="164"/>
      <c r="BP151" s="164"/>
      <c r="BQ151" s="164"/>
      <c r="BR151" s="164"/>
      <c r="BS151" s="164"/>
      <c r="BT151" s="164"/>
      <c r="BU151" s="164"/>
      <c r="BV151" s="164"/>
      <c r="BW151" s="164"/>
      <c r="BX151" s="164"/>
      <c r="BY151" s="164"/>
      <c r="BZ151" s="164"/>
      <c r="CA151" s="165"/>
      <c r="CB151" s="20"/>
      <c r="CC151" s="2"/>
      <c r="CD151" s="2"/>
      <c r="CE151" s="2"/>
      <c r="CF151" s="20"/>
      <c r="CG151" s="34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4"/>
      <c r="EK151" s="4"/>
      <c r="EL151" s="4"/>
      <c r="EM151" s="4"/>
      <c r="EN151" s="4"/>
      <c r="EO151" s="4"/>
      <c r="EP151" s="4"/>
      <c r="EQ151" s="35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</row>
    <row r="152" spans="1:192" ht="12.75" customHeight="1" x14ac:dyDescent="0.2">
      <c r="A152" s="2"/>
      <c r="B152" s="2"/>
      <c r="C152" s="166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7"/>
      <c r="BQ152" s="167"/>
      <c r="BR152" s="167"/>
      <c r="BS152" s="167"/>
      <c r="BT152" s="167"/>
      <c r="BU152" s="167"/>
      <c r="BV152" s="167"/>
      <c r="BW152" s="167"/>
      <c r="BX152" s="167"/>
      <c r="BY152" s="167"/>
      <c r="BZ152" s="167"/>
      <c r="CA152" s="168"/>
      <c r="CB152" s="20"/>
      <c r="CC152" s="2"/>
      <c r="CD152" s="2"/>
      <c r="CE152" s="2"/>
      <c r="CF152" s="20"/>
      <c r="CG152" s="34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4"/>
      <c r="EK152" s="4"/>
      <c r="EL152" s="4"/>
      <c r="EM152" s="4"/>
      <c r="EN152" s="4"/>
      <c r="EO152" s="4"/>
      <c r="EP152" s="4"/>
      <c r="EQ152" s="35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</row>
    <row r="153" spans="1:192" ht="12.75" customHeight="1" x14ac:dyDescent="0.2">
      <c r="A153" s="2"/>
      <c r="B153" s="2"/>
      <c r="C153" s="166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7"/>
      <c r="BQ153" s="167"/>
      <c r="BR153" s="167"/>
      <c r="BS153" s="167"/>
      <c r="BT153" s="167"/>
      <c r="BU153" s="167"/>
      <c r="BV153" s="167"/>
      <c r="BW153" s="167"/>
      <c r="BX153" s="167"/>
      <c r="BY153" s="167"/>
      <c r="BZ153" s="167"/>
      <c r="CA153" s="168"/>
      <c r="CB153" s="20"/>
      <c r="CC153" s="2"/>
      <c r="CD153" s="2"/>
      <c r="CE153" s="2"/>
      <c r="CF153" s="20"/>
      <c r="CG153" s="34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4"/>
      <c r="EK153" s="4"/>
      <c r="EL153" s="4"/>
      <c r="EM153" s="4"/>
      <c r="EN153" s="4"/>
      <c r="EO153" s="4"/>
      <c r="EP153" s="4"/>
      <c r="EQ153" s="35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</row>
    <row r="154" spans="1:192" ht="12.75" customHeight="1" x14ac:dyDescent="0.2">
      <c r="A154" s="2"/>
      <c r="B154" s="2"/>
      <c r="C154" s="166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7"/>
      <c r="BQ154" s="167"/>
      <c r="BR154" s="167"/>
      <c r="BS154" s="167"/>
      <c r="BT154" s="167"/>
      <c r="BU154" s="167"/>
      <c r="BV154" s="167"/>
      <c r="BW154" s="167"/>
      <c r="BX154" s="167"/>
      <c r="BY154" s="167"/>
      <c r="BZ154" s="167"/>
      <c r="CA154" s="168"/>
      <c r="CB154" s="20"/>
      <c r="CC154" s="2"/>
      <c r="CD154" s="2"/>
      <c r="CE154" s="2"/>
      <c r="CF154" s="20"/>
      <c r="CG154" s="34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4"/>
      <c r="EK154" s="4"/>
      <c r="EL154" s="4"/>
      <c r="EM154" s="4"/>
      <c r="EN154" s="4"/>
      <c r="EO154" s="4"/>
      <c r="EP154" s="4"/>
      <c r="EQ154" s="35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</row>
    <row r="155" spans="1:192" ht="12.75" customHeight="1" x14ac:dyDescent="0.2">
      <c r="A155" s="2"/>
      <c r="B155" s="2"/>
      <c r="C155" s="166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7"/>
      <c r="BQ155" s="167"/>
      <c r="BR155" s="167"/>
      <c r="BS155" s="167"/>
      <c r="BT155" s="167"/>
      <c r="BU155" s="167"/>
      <c r="BV155" s="167"/>
      <c r="BW155" s="167"/>
      <c r="BX155" s="167"/>
      <c r="BY155" s="167"/>
      <c r="BZ155" s="167"/>
      <c r="CA155" s="168"/>
      <c r="CB155" s="20"/>
      <c r="CC155" s="2"/>
      <c r="CD155" s="2"/>
      <c r="CE155" s="2"/>
      <c r="CF155" s="20"/>
      <c r="CG155" s="34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4"/>
      <c r="EK155" s="4"/>
      <c r="EL155" s="4"/>
      <c r="EM155" s="4"/>
      <c r="EN155" s="4"/>
      <c r="EO155" s="4"/>
      <c r="EP155" s="4"/>
      <c r="EQ155" s="35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</row>
    <row r="156" spans="1:192" ht="12.75" customHeight="1" x14ac:dyDescent="0.2">
      <c r="A156" s="2"/>
      <c r="B156" s="2"/>
      <c r="C156" s="166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7"/>
      <c r="BQ156" s="167"/>
      <c r="BR156" s="167"/>
      <c r="BS156" s="167"/>
      <c r="BT156" s="167"/>
      <c r="BU156" s="167"/>
      <c r="BV156" s="167"/>
      <c r="BW156" s="167"/>
      <c r="BX156" s="167"/>
      <c r="BY156" s="167"/>
      <c r="BZ156" s="167"/>
      <c r="CA156" s="168"/>
      <c r="CB156" s="20"/>
      <c r="CC156" s="2"/>
      <c r="CD156" s="2"/>
      <c r="CE156" s="2"/>
      <c r="CF156" s="20"/>
      <c r="CG156" s="34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4"/>
      <c r="EK156" s="4"/>
      <c r="EL156" s="4"/>
      <c r="EM156" s="4"/>
      <c r="EN156" s="4"/>
      <c r="EO156" s="4"/>
      <c r="EP156" s="4"/>
      <c r="EQ156" s="35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</row>
    <row r="157" spans="1:192" ht="12.75" customHeight="1" x14ac:dyDescent="0.2">
      <c r="A157" s="2"/>
      <c r="B157" s="2"/>
      <c r="C157" s="166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7"/>
      <c r="BQ157" s="167"/>
      <c r="BR157" s="167"/>
      <c r="BS157" s="167"/>
      <c r="BT157" s="167"/>
      <c r="BU157" s="167"/>
      <c r="BV157" s="167"/>
      <c r="BW157" s="167"/>
      <c r="BX157" s="167"/>
      <c r="BY157" s="167"/>
      <c r="BZ157" s="167"/>
      <c r="CA157" s="168"/>
      <c r="CB157" s="20"/>
      <c r="CC157" s="2"/>
      <c r="CD157" s="2"/>
      <c r="CE157" s="2"/>
      <c r="CF157" s="20"/>
      <c r="CG157" s="34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4"/>
      <c r="EK157" s="4"/>
      <c r="EL157" s="4"/>
      <c r="EM157" s="4"/>
      <c r="EN157" s="4"/>
      <c r="EO157" s="4"/>
      <c r="EP157" s="4"/>
      <c r="EQ157" s="35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</row>
    <row r="158" spans="1:192" ht="12.75" customHeight="1" x14ac:dyDescent="0.2">
      <c r="A158" s="2"/>
      <c r="B158" s="2"/>
      <c r="C158" s="166"/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7"/>
      <c r="BQ158" s="167"/>
      <c r="BR158" s="167"/>
      <c r="BS158" s="167"/>
      <c r="BT158" s="167"/>
      <c r="BU158" s="167"/>
      <c r="BV158" s="167"/>
      <c r="BW158" s="167"/>
      <c r="BX158" s="167"/>
      <c r="BY158" s="167"/>
      <c r="BZ158" s="167"/>
      <c r="CA158" s="168"/>
      <c r="CB158" s="20"/>
      <c r="CC158" s="2"/>
      <c r="CD158" s="2"/>
      <c r="CE158" s="2"/>
      <c r="CF158" s="20"/>
      <c r="CG158" s="34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4"/>
      <c r="EK158" s="4"/>
      <c r="EL158" s="4"/>
      <c r="EM158" s="4"/>
      <c r="EN158" s="4"/>
      <c r="EO158" s="4"/>
      <c r="EP158" s="4"/>
      <c r="EQ158" s="35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</row>
    <row r="159" spans="1:192" ht="12.75" customHeight="1" x14ac:dyDescent="0.2">
      <c r="A159" s="2"/>
      <c r="B159" s="2"/>
      <c r="C159" s="166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7"/>
      <c r="BQ159" s="167"/>
      <c r="BR159" s="167"/>
      <c r="BS159" s="167"/>
      <c r="BT159" s="167"/>
      <c r="BU159" s="167"/>
      <c r="BV159" s="167"/>
      <c r="BW159" s="167"/>
      <c r="BX159" s="167"/>
      <c r="BY159" s="167"/>
      <c r="BZ159" s="167"/>
      <c r="CA159" s="168"/>
      <c r="CB159" s="20"/>
      <c r="CC159" s="2"/>
      <c r="CD159" s="2"/>
      <c r="CE159" s="2"/>
      <c r="CF159" s="20"/>
      <c r="CG159" s="34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4"/>
      <c r="EK159" s="4"/>
      <c r="EL159" s="4"/>
      <c r="EM159" s="4"/>
      <c r="EN159" s="4"/>
      <c r="EO159" s="4"/>
      <c r="EP159" s="4"/>
      <c r="EQ159" s="35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</row>
    <row r="160" spans="1:192" ht="12.75" customHeight="1" x14ac:dyDescent="0.2">
      <c r="A160" s="2"/>
      <c r="B160" s="2"/>
      <c r="C160" s="166"/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7"/>
      <c r="BQ160" s="167"/>
      <c r="BR160" s="167"/>
      <c r="BS160" s="167"/>
      <c r="BT160" s="167"/>
      <c r="BU160" s="167"/>
      <c r="BV160" s="167"/>
      <c r="BW160" s="167"/>
      <c r="BX160" s="167"/>
      <c r="BY160" s="167"/>
      <c r="BZ160" s="167"/>
      <c r="CA160" s="168"/>
      <c r="CB160" s="20"/>
      <c r="CC160" s="2"/>
      <c r="CD160" s="2"/>
      <c r="CE160" s="2"/>
      <c r="CF160" s="20"/>
      <c r="CG160" s="34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4"/>
      <c r="EK160" s="4"/>
      <c r="EL160" s="4"/>
      <c r="EM160" s="4"/>
      <c r="EN160" s="4"/>
      <c r="EO160" s="4"/>
      <c r="EP160" s="4"/>
      <c r="EQ160" s="35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</row>
    <row r="161" spans="1:192" ht="12.75" customHeight="1" x14ac:dyDescent="0.2">
      <c r="A161" s="2"/>
      <c r="B161" s="2"/>
      <c r="C161" s="166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7"/>
      <c r="BQ161" s="167"/>
      <c r="BR161" s="167"/>
      <c r="BS161" s="167"/>
      <c r="BT161" s="167"/>
      <c r="BU161" s="167"/>
      <c r="BV161" s="167"/>
      <c r="BW161" s="167"/>
      <c r="BX161" s="167"/>
      <c r="BY161" s="167"/>
      <c r="BZ161" s="167"/>
      <c r="CA161" s="168"/>
      <c r="CB161" s="20"/>
      <c r="CC161" s="2"/>
      <c r="CD161" s="2"/>
      <c r="CE161" s="2"/>
      <c r="CF161" s="20"/>
      <c r="CG161" s="34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4"/>
      <c r="EK161" s="4"/>
      <c r="EL161" s="4"/>
      <c r="EM161" s="4"/>
      <c r="EN161" s="4"/>
      <c r="EO161" s="4"/>
      <c r="EP161" s="4"/>
      <c r="EQ161" s="35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</row>
    <row r="162" spans="1:192" ht="12.75" customHeight="1" x14ac:dyDescent="0.2">
      <c r="A162" s="2"/>
      <c r="B162" s="2"/>
      <c r="C162" s="166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7"/>
      <c r="BQ162" s="167"/>
      <c r="BR162" s="167"/>
      <c r="BS162" s="167"/>
      <c r="BT162" s="167"/>
      <c r="BU162" s="167"/>
      <c r="BV162" s="167"/>
      <c r="BW162" s="167"/>
      <c r="BX162" s="167"/>
      <c r="BY162" s="167"/>
      <c r="BZ162" s="167"/>
      <c r="CA162" s="168"/>
      <c r="CB162" s="20"/>
      <c r="CC162" s="2"/>
      <c r="CD162" s="2"/>
      <c r="CE162" s="2"/>
      <c r="CF162" s="20"/>
      <c r="CG162" s="34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4"/>
      <c r="EK162" s="4"/>
      <c r="EL162" s="4"/>
      <c r="EM162" s="4"/>
      <c r="EN162" s="4"/>
      <c r="EO162" s="4"/>
      <c r="EP162" s="4"/>
      <c r="EQ162" s="35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</row>
    <row r="163" spans="1:192" ht="12.75" customHeight="1" x14ac:dyDescent="0.2">
      <c r="A163" s="2"/>
      <c r="B163" s="2"/>
      <c r="C163" s="166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7"/>
      <c r="BQ163" s="167"/>
      <c r="BR163" s="167"/>
      <c r="BS163" s="167"/>
      <c r="BT163" s="167"/>
      <c r="BU163" s="167"/>
      <c r="BV163" s="167"/>
      <c r="BW163" s="167"/>
      <c r="BX163" s="167"/>
      <c r="BY163" s="167"/>
      <c r="BZ163" s="167"/>
      <c r="CA163" s="168"/>
      <c r="CB163" s="20"/>
      <c r="CC163" s="2"/>
      <c r="CD163" s="2"/>
      <c r="CE163" s="2"/>
      <c r="CF163" s="20"/>
      <c r="CG163" s="34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4"/>
      <c r="EK163" s="4"/>
      <c r="EL163" s="4"/>
      <c r="EM163" s="4"/>
      <c r="EN163" s="4"/>
      <c r="EO163" s="4"/>
      <c r="EP163" s="4"/>
      <c r="EQ163" s="35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</row>
    <row r="164" spans="1:192" ht="12.75" customHeight="1" x14ac:dyDescent="0.2">
      <c r="A164" s="2"/>
      <c r="B164" s="2"/>
      <c r="C164" s="166"/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BT164" s="167"/>
      <c r="BU164" s="167"/>
      <c r="BV164" s="167"/>
      <c r="BW164" s="167"/>
      <c r="BX164" s="167"/>
      <c r="BY164" s="167"/>
      <c r="BZ164" s="167"/>
      <c r="CA164" s="168"/>
      <c r="CB164" s="20"/>
      <c r="CC164" s="2"/>
      <c r="CD164" s="2"/>
      <c r="CE164" s="2"/>
      <c r="CF164" s="20"/>
      <c r="CG164" s="34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4"/>
      <c r="EK164" s="4"/>
      <c r="EL164" s="4"/>
      <c r="EM164" s="4"/>
      <c r="EN164" s="4"/>
      <c r="EO164" s="4"/>
      <c r="EP164" s="4"/>
      <c r="EQ164" s="35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</row>
    <row r="165" spans="1:192" ht="12.75" customHeight="1" x14ac:dyDescent="0.2">
      <c r="A165" s="2"/>
      <c r="B165" s="2"/>
      <c r="C165" s="169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1"/>
      <c r="CB165" s="20"/>
      <c r="CC165" s="2"/>
      <c r="CD165" s="2"/>
      <c r="CE165" s="2"/>
      <c r="CF165" s="20"/>
      <c r="CG165" s="34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4"/>
      <c r="EK165" s="4"/>
      <c r="EL165" s="4"/>
      <c r="EM165" s="4"/>
      <c r="EN165" s="4"/>
      <c r="EO165" s="4"/>
      <c r="EP165" s="4"/>
      <c r="EQ165" s="35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</row>
    <row r="166" spans="1:192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"/>
      <c r="CD166" s="2"/>
      <c r="CE166" s="2"/>
      <c r="CF166" s="20"/>
      <c r="CG166" s="34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4"/>
      <c r="EK166" s="4"/>
      <c r="EL166" s="4"/>
      <c r="EM166" s="4"/>
      <c r="EN166" s="4"/>
      <c r="EO166" s="4"/>
      <c r="EP166" s="4"/>
      <c r="EQ166" s="35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</row>
    <row r="167" spans="1:192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"/>
      <c r="CD167" s="2"/>
      <c r="CE167" s="2"/>
      <c r="CF167" s="20"/>
      <c r="CG167" s="34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4"/>
      <c r="EK167" s="4"/>
      <c r="EL167" s="4"/>
      <c r="EM167" s="4"/>
      <c r="EN167" s="4"/>
      <c r="EO167" s="4"/>
      <c r="EP167" s="4"/>
      <c r="EQ167" s="35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</row>
    <row r="168" spans="1:192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"/>
      <c r="CD168" s="2"/>
      <c r="CE168" s="2"/>
      <c r="CF168" s="20"/>
      <c r="CG168" s="34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4"/>
      <c r="EK168" s="4"/>
      <c r="EL168" s="4"/>
      <c r="EM168" s="4"/>
      <c r="EN168" s="4"/>
      <c r="EO168" s="4"/>
      <c r="EP168" s="4"/>
      <c r="EQ168" s="35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</row>
    <row r="169" spans="1:192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"/>
      <c r="CD169" s="2"/>
      <c r="CE169" s="2"/>
      <c r="CF169" s="20"/>
      <c r="CG169" s="34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4"/>
      <c r="EK169" s="4"/>
      <c r="EL169" s="4"/>
      <c r="EM169" s="4"/>
      <c r="EN169" s="4"/>
      <c r="EO169" s="4"/>
      <c r="EP169" s="4"/>
      <c r="EQ169" s="35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</row>
    <row r="170" spans="1:192" ht="12.75" customHeight="1" x14ac:dyDescent="0.2">
      <c r="A170" s="2"/>
      <c r="B170" s="2"/>
      <c r="C170" s="2"/>
      <c r="D170" s="292" t="s">
        <v>156</v>
      </c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0"/>
      <c r="CB170" s="20"/>
      <c r="CC170" s="2"/>
      <c r="CD170" s="2"/>
      <c r="CE170" s="2"/>
      <c r="CF170" s="20"/>
      <c r="CG170" s="34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4"/>
      <c r="EK170" s="4"/>
      <c r="EL170" s="4"/>
      <c r="EM170" s="4"/>
      <c r="EN170" s="4"/>
      <c r="EO170" s="4"/>
      <c r="EP170" s="4"/>
      <c r="EQ170" s="35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</row>
    <row r="171" spans="1:192" ht="12.75" customHeight="1" x14ac:dyDescent="0.2">
      <c r="A171" s="2"/>
      <c r="B171" s="2"/>
      <c r="C171" s="2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0"/>
      <c r="CB171" s="20"/>
      <c r="CC171" s="2"/>
      <c r="CD171" s="2"/>
      <c r="CE171" s="2"/>
      <c r="CF171" s="20"/>
      <c r="CG171" s="34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4"/>
      <c r="EK171" s="4"/>
      <c r="EL171" s="4"/>
      <c r="EM171" s="4"/>
      <c r="EN171" s="4"/>
      <c r="EO171" s="4"/>
      <c r="EP171" s="4"/>
      <c r="EQ171" s="35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</row>
    <row r="172" spans="1:192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"/>
      <c r="CD172" s="2"/>
      <c r="CE172" s="2"/>
      <c r="CF172" s="20"/>
      <c r="CG172" s="34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4"/>
      <c r="EK172" s="4"/>
      <c r="EL172" s="4"/>
      <c r="EM172" s="4"/>
      <c r="EN172" s="4"/>
      <c r="EO172" s="4"/>
      <c r="EP172" s="4"/>
      <c r="EQ172" s="35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</row>
    <row r="173" spans="1:192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"/>
      <c r="CD173" s="2"/>
      <c r="CE173" s="2"/>
      <c r="CF173" s="20"/>
      <c r="CG173" s="34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4"/>
      <c r="EK173" s="4"/>
      <c r="EL173" s="4"/>
      <c r="EM173" s="4"/>
      <c r="EN173" s="4"/>
      <c r="EO173" s="4"/>
      <c r="EP173" s="4"/>
      <c r="EQ173" s="35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</row>
    <row r="174" spans="1:192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"/>
      <c r="CD174" s="2"/>
      <c r="CE174" s="2"/>
      <c r="CF174" s="20"/>
      <c r="CG174" s="34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4"/>
      <c r="EK174" s="4"/>
      <c r="EL174" s="4"/>
      <c r="EM174" s="4"/>
      <c r="EN174" s="4"/>
      <c r="EO174" s="4"/>
      <c r="EP174" s="4"/>
      <c r="EQ174" s="35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</row>
    <row r="175" spans="1:192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"/>
      <c r="CD175" s="2"/>
      <c r="CE175" s="2"/>
      <c r="CF175" s="20"/>
      <c r="CG175" s="34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4"/>
      <c r="EK175" s="4"/>
      <c r="EL175" s="4"/>
      <c r="EM175" s="4"/>
      <c r="EN175" s="4"/>
      <c r="EO175" s="4"/>
      <c r="EP175" s="4"/>
      <c r="EQ175" s="35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</row>
    <row r="176" spans="1:192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"/>
      <c r="CD176" s="2"/>
      <c r="CE176" s="2"/>
      <c r="CF176" s="20"/>
      <c r="CG176" s="34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4"/>
      <c r="EK176" s="4"/>
      <c r="EL176" s="4"/>
      <c r="EM176" s="4"/>
      <c r="EN176" s="4"/>
      <c r="EO176" s="4"/>
      <c r="EP176" s="4"/>
      <c r="EQ176" s="35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</row>
    <row r="177" spans="1:192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"/>
      <c r="CD177" s="2"/>
      <c r="CE177" s="2"/>
      <c r="CF177" s="20"/>
      <c r="CG177" s="34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4"/>
      <c r="EK177" s="4"/>
      <c r="EL177" s="4"/>
      <c r="EM177" s="4"/>
      <c r="EN177" s="4"/>
      <c r="EO177" s="4"/>
      <c r="EP177" s="4"/>
      <c r="EQ177" s="35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</row>
    <row r="178" spans="1:192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"/>
      <c r="CD178" s="2"/>
      <c r="CE178" s="2"/>
      <c r="CF178" s="20"/>
      <c r="CG178" s="34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4"/>
      <c r="EK178" s="4"/>
      <c r="EL178" s="4"/>
      <c r="EM178" s="4"/>
      <c r="EN178" s="4"/>
      <c r="EO178" s="4"/>
      <c r="EP178" s="4"/>
      <c r="EQ178" s="35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</row>
    <row r="179" spans="1:192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"/>
      <c r="CD179" s="2"/>
      <c r="CE179" s="2"/>
      <c r="CF179" s="20"/>
      <c r="CG179" s="34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4"/>
      <c r="EK179" s="4"/>
      <c r="EL179" s="4"/>
      <c r="EM179" s="4"/>
      <c r="EN179" s="4"/>
      <c r="EO179" s="4"/>
      <c r="EP179" s="4"/>
      <c r="EQ179" s="35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</row>
    <row r="180" spans="1:192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"/>
      <c r="CD180" s="2"/>
      <c r="CE180" s="2"/>
      <c r="CF180" s="20"/>
      <c r="CG180" s="34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4"/>
      <c r="EK180" s="4"/>
      <c r="EL180" s="4"/>
      <c r="EM180" s="4"/>
      <c r="EN180" s="4"/>
      <c r="EO180" s="4"/>
      <c r="EP180" s="4"/>
      <c r="EQ180" s="35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</row>
    <row r="181" spans="1:192" ht="19.899999999999999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"/>
      <c r="CD181" s="2"/>
      <c r="CE181" s="2"/>
      <c r="CF181" s="20"/>
      <c r="CG181" s="34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4"/>
      <c r="EK181" s="4"/>
      <c r="EL181" s="4"/>
      <c r="EM181" s="4"/>
      <c r="EN181" s="4"/>
      <c r="EO181" s="4"/>
      <c r="EP181" s="4"/>
      <c r="EQ181" s="35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</row>
    <row r="182" spans="1:192" ht="19.899999999999999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"/>
      <c r="CD182" s="2"/>
      <c r="CE182" s="2"/>
      <c r="CF182" s="20"/>
      <c r="CG182" s="34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4"/>
      <c r="EK182" s="4"/>
      <c r="EL182" s="4"/>
      <c r="EM182" s="4"/>
      <c r="EN182" s="4"/>
      <c r="EO182" s="4"/>
      <c r="EP182" s="4"/>
      <c r="EQ182" s="35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</row>
    <row r="183" spans="1:192" ht="19.899999999999999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"/>
      <c r="CD183" s="2"/>
      <c r="CE183" s="2"/>
      <c r="CF183" s="20"/>
      <c r="CG183" s="34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4"/>
      <c r="EK183" s="4"/>
      <c r="EL183" s="4"/>
      <c r="EM183" s="4"/>
      <c r="EN183" s="4"/>
      <c r="EO183" s="4"/>
      <c r="EP183" s="4"/>
      <c r="EQ183" s="35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</row>
    <row r="184" spans="1:192" ht="19.899999999999999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"/>
      <c r="CD184" s="2"/>
      <c r="CE184" s="2"/>
      <c r="CF184" s="20"/>
      <c r="CG184" s="34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4"/>
      <c r="EK184" s="4"/>
      <c r="EL184" s="4"/>
      <c r="EM184" s="4"/>
      <c r="EN184" s="4"/>
      <c r="EO184" s="4"/>
      <c r="EP184" s="4"/>
      <c r="EQ184" s="35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</row>
  </sheetData>
  <sheetProtection algorithmName="SHA-512" hashValue="KBeWk820mh7jJhlfcapFFz6vec7Da17gTXSie1ZjNNRPFTy3f/tYc9IOsSY9W1KdK2ql37gHxQG97oQS8ZhO1g==" saltValue="eDUsHxI63NKfnPOwNEisqA==" spinCount="100000" sheet="1" selectLockedCells="1"/>
  <autoFilter ref="B1:E7" xr:uid="{CBFC7970-66A0-4256-AE44-366BE1587585}"/>
  <dataConsolidate/>
  <mergeCells count="441">
    <mergeCell ref="D170:BZ171"/>
    <mergeCell ref="C143:CA143"/>
    <mergeCell ref="C144:CA144"/>
    <mergeCell ref="C145:CA146"/>
    <mergeCell ref="C147:CA147"/>
    <mergeCell ref="C148:CA149"/>
    <mergeCell ref="C151:CA165"/>
    <mergeCell ref="AJ122:BA122"/>
    <mergeCell ref="BB122:BI122"/>
    <mergeCell ref="BJ122:BQ122"/>
    <mergeCell ref="C123:CA124"/>
    <mergeCell ref="C127:CA141"/>
    <mergeCell ref="W120:AH120"/>
    <mergeCell ref="AJ120:AY120"/>
    <mergeCell ref="AZ120:BA120"/>
    <mergeCell ref="BB120:BI120"/>
    <mergeCell ref="BJ120:BQ120"/>
    <mergeCell ref="CB120:DP121"/>
    <mergeCell ref="AJ121:BA121"/>
    <mergeCell ref="BB121:BI121"/>
    <mergeCell ref="BJ121:BQ121"/>
    <mergeCell ref="W118:AH118"/>
    <mergeCell ref="AJ118:BA118"/>
    <mergeCell ref="BB118:BI118"/>
    <mergeCell ref="BJ118:BQ118"/>
    <mergeCell ref="BR118:BY118"/>
    <mergeCell ref="W119:AH119"/>
    <mergeCell ref="AJ119:BA119"/>
    <mergeCell ref="BB119:BI119"/>
    <mergeCell ref="BJ119:BQ119"/>
    <mergeCell ref="BR119:BY119"/>
    <mergeCell ref="CB116:DP117"/>
    <mergeCell ref="W117:AH117"/>
    <mergeCell ref="AJ117:BA117"/>
    <mergeCell ref="BB117:BI117"/>
    <mergeCell ref="BJ117:BQ117"/>
    <mergeCell ref="BR117:BY117"/>
    <mergeCell ref="AJ115:BA115"/>
    <mergeCell ref="BB115:BI115"/>
    <mergeCell ref="BJ115:BQ115"/>
    <mergeCell ref="BR115:BY115"/>
    <mergeCell ref="W116:AH116"/>
    <mergeCell ref="AJ116:BA116"/>
    <mergeCell ref="BB116:BI116"/>
    <mergeCell ref="BJ116:BQ116"/>
    <mergeCell ref="BR116:BY116"/>
    <mergeCell ref="AJ113:BA113"/>
    <mergeCell ref="BB113:BI113"/>
    <mergeCell ref="BJ113:BQ113"/>
    <mergeCell ref="BR113:BY113"/>
    <mergeCell ref="AJ114:BA114"/>
    <mergeCell ref="BB114:BI114"/>
    <mergeCell ref="BJ114:BQ114"/>
    <mergeCell ref="BR114:BY114"/>
    <mergeCell ref="W111:AH111"/>
    <mergeCell ref="AJ111:BA111"/>
    <mergeCell ref="BB111:BI111"/>
    <mergeCell ref="BJ111:BQ111"/>
    <mergeCell ref="BR111:BY111"/>
    <mergeCell ref="CB111:DP112"/>
    <mergeCell ref="AJ112:BA112"/>
    <mergeCell ref="BB112:BI112"/>
    <mergeCell ref="BJ112:BQ112"/>
    <mergeCell ref="BR112:BY112"/>
    <mergeCell ref="AJ109:BA109"/>
    <mergeCell ref="BB109:BI109"/>
    <mergeCell ref="BJ109:BQ109"/>
    <mergeCell ref="BR109:BY109"/>
    <mergeCell ref="AJ110:BA110"/>
    <mergeCell ref="BB110:BI110"/>
    <mergeCell ref="BJ110:BQ110"/>
    <mergeCell ref="BR110:BY110"/>
    <mergeCell ref="CB104:DQ104"/>
    <mergeCell ref="X105:AI105"/>
    <mergeCell ref="AJ105:BA105"/>
    <mergeCell ref="BB105:BI105"/>
    <mergeCell ref="BJ105:BQ105"/>
    <mergeCell ref="BR105:BY105"/>
    <mergeCell ref="CB105:DQ105"/>
    <mergeCell ref="X108:AI108"/>
    <mergeCell ref="AJ108:BA108"/>
    <mergeCell ref="BB108:BI108"/>
    <mergeCell ref="BJ108:BQ108"/>
    <mergeCell ref="BR108:BY108"/>
    <mergeCell ref="CB108:DQ108"/>
    <mergeCell ref="X107:AI107"/>
    <mergeCell ref="AJ107:BA107"/>
    <mergeCell ref="BB107:BI107"/>
    <mergeCell ref="BJ107:BQ107"/>
    <mergeCell ref="BR107:BY107"/>
    <mergeCell ref="CB107:DQ107"/>
    <mergeCell ref="DS102:EJ108"/>
    <mergeCell ref="X103:AI103"/>
    <mergeCell ref="AJ103:BA103"/>
    <mergeCell ref="BB103:BI103"/>
    <mergeCell ref="BJ103:BQ103"/>
    <mergeCell ref="BR103:BY103"/>
    <mergeCell ref="CB103:DQ103"/>
    <mergeCell ref="X104:AI104"/>
    <mergeCell ref="AJ104:BA104"/>
    <mergeCell ref="BB104:BI104"/>
    <mergeCell ref="X102:AI102"/>
    <mergeCell ref="AJ102:BA102"/>
    <mergeCell ref="BB102:BI102"/>
    <mergeCell ref="BJ102:BQ102"/>
    <mergeCell ref="BR102:BY102"/>
    <mergeCell ref="CB102:DQ102"/>
    <mergeCell ref="X106:AI106"/>
    <mergeCell ref="AJ106:BA106"/>
    <mergeCell ref="BB106:BI106"/>
    <mergeCell ref="BJ106:BQ106"/>
    <mergeCell ref="BR106:BY106"/>
    <mergeCell ref="CB106:DQ106"/>
    <mergeCell ref="BJ104:BQ104"/>
    <mergeCell ref="BR104:BY104"/>
    <mergeCell ref="AJ100:BA100"/>
    <mergeCell ref="BB100:BI100"/>
    <mergeCell ref="BJ100:BQ100"/>
    <mergeCell ref="CB100:CE100"/>
    <mergeCell ref="AJ101:AR101"/>
    <mergeCell ref="AS101:BA101"/>
    <mergeCell ref="BB101:BI101"/>
    <mergeCell ref="BJ101:BQ101"/>
    <mergeCell ref="CB101:CE101"/>
    <mergeCell ref="AJ95:BA95"/>
    <mergeCell ref="BB95:BI95"/>
    <mergeCell ref="BJ95:BQ95"/>
    <mergeCell ref="CB95:DP95"/>
    <mergeCell ref="X96:AI101"/>
    <mergeCell ref="AJ96:BA96"/>
    <mergeCell ref="BB96:BI96"/>
    <mergeCell ref="BJ96:BQ96"/>
    <mergeCell ref="CB96:CE96"/>
    <mergeCell ref="CF96:CH100"/>
    <mergeCell ref="AJ97:BA97"/>
    <mergeCell ref="BB97:BI97"/>
    <mergeCell ref="BJ97:BQ97"/>
    <mergeCell ref="CB97:CE97"/>
    <mergeCell ref="AJ98:AR98"/>
    <mergeCell ref="AS98:BA98"/>
    <mergeCell ref="BB98:BI98"/>
    <mergeCell ref="BJ98:BQ98"/>
    <mergeCell ref="CB98:CE98"/>
    <mergeCell ref="AJ99:AR99"/>
    <mergeCell ref="AS99:BA99"/>
    <mergeCell ref="BB99:BI99"/>
    <mergeCell ref="BJ99:BQ99"/>
    <mergeCell ref="CB99:CE99"/>
    <mergeCell ref="BB92:BI92"/>
    <mergeCell ref="BJ92:BQ92"/>
    <mergeCell ref="CB92:DP92"/>
    <mergeCell ref="X93:AH93"/>
    <mergeCell ref="AJ93:BA93"/>
    <mergeCell ref="BB93:BI93"/>
    <mergeCell ref="BJ93:BQ93"/>
    <mergeCell ref="CB93:DP93"/>
    <mergeCell ref="A85:CB85"/>
    <mergeCell ref="BJ90:BQ90"/>
    <mergeCell ref="D91:V106"/>
    <mergeCell ref="X91:AH91"/>
    <mergeCell ref="AJ91:BA91"/>
    <mergeCell ref="BB91:BI91"/>
    <mergeCell ref="BJ91:BQ91"/>
    <mergeCell ref="CB91:DP91"/>
    <mergeCell ref="X92:AH92"/>
    <mergeCell ref="AJ92:BA92"/>
    <mergeCell ref="X94:AH94"/>
    <mergeCell ref="AJ94:BA94"/>
    <mergeCell ref="BB94:BI94"/>
    <mergeCell ref="BJ94:BQ94"/>
    <mergeCell ref="CB94:DP94"/>
    <mergeCell ref="X95:AI95"/>
    <mergeCell ref="A76:CB76"/>
    <mergeCell ref="A77:CB77"/>
    <mergeCell ref="A78:AZ78"/>
    <mergeCell ref="BA79:BA84"/>
    <mergeCell ref="A72:CB72"/>
    <mergeCell ref="A73:N73"/>
    <mergeCell ref="O73:CB73"/>
    <mergeCell ref="A74:CB74"/>
    <mergeCell ref="A75:N75"/>
    <mergeCell ref="O75:CB75"/>
    <mergeCell ref="A79:AZ84"/>
    <mergeCell ref="BB79:CB84"/>
    <mergeCell ref="A69:CB69"/>
    <mergeCell ref="A70:CB70"/>
    <mergeCell ref="A71:Q71"/>
    <mergeCell ref="R71:X71"/>
    <mergeCell ref="Y71:AK71"/>
    <mergeCell ref="AL71:AP71"/>
    <mergeCell ref="AQ71:CB71"/>
    <mergeCell ref="BK67:BN67"/>
    <mergeCell ref="BO67:BQ67"/>
    <mergeCell ref="BR67:BU67"/>
    <mergeCell ref="BV67:BX67"/>
    <mergeCell ref="BY67:CB67"/>
    <mergeCell ref="A68:CB68"/>
    <mergeCell ref="AJ67:AL67"/>
    <mergeCell ref="AM67:AP67"/>
    <mergeCell ref="AQ67:AR67"/>
    <mergeCell ref="AS67:AZ67"/>
    <mergeCell ref="BB67:BG67"/>
    <mergeCell ref="BH67:BJ67"/>
    <mergeCell ref="BR65:BU65"/>
    <mergeCell ref="BV65:BX65"/>
    <mergeCell ref="F67:M67"/>
    <mergeCell ref="O67:U67"/>
    <mergeCell ref="V67:X67"/>
    <mergeCell ref="Y67:AB67"/>
    <mergeCell ref="AC67:AE67"/>
    <mergeCell ref="AF67:AI67"/>
    <mergeCell ref="AM65:AP65"/>
    <mergeCell ref="AQ65:AR65"/>
    <mergeCell ref="AS65:AZ65"/>
    <mergeCell ref="BB65:BG65"/>
    <mergeCell ref="BH65:BJ65"/>
    <mergeCell ref="BK65:BN65"/>
    <mergeCell ref="GB63:GE63"/>
    <mergeCell ref="GF63:GH63"/>
    <mergeCell ref="GI63:GJ63"/>
    <mergeCell ref="F65:M65"/>
    <mergeCell ref="O65:U65"/>
    <mergeCell ref="V65:X65"/>
    <mergeCell ref="Y65:AB65"/>
    <mergeCell ref="AC65:AE65"/>
    <mergeCell ref="AF65:AI65"/>
    <mergeCell ref="AJ65:AL65"/>
    <mergeCell ref="FB63:FI63"/>
    <mergeCell ref="FK63:FQ63"/>
    <mergeCell ref="FR63:FT63"/>
    <mergeCell ref="FU63:FX63"/>
    <mergeCell ref="FY63:GA63"/>
    <mergeCell ref="BH63:BJ63"/>
    <mergeCell ref="BK63:BN63"/>
    <mergeCell ref="BO63:BQ63"/>
    <mergeCell ref="BR63:BU63"/>
    <mergeCell ref="BV63:BX63"/>
    <mergeCell ref="BY63:CB63"/>
    <mergeCell ref="AF63:AI63"/>
    <mergeCell ref="AJ63:AL63"/>
    <mergeCell ref="BO65:BQ65"/>
    <mergeCell ref="AM63:AP63"/>
    <mergeCell ref="AQ63:AR63"/>
    <mergeCell ref="AS63:AZ63"/>
    <mergeCell ref="BB63:BG63"/>
    <mergeCell ref="A62:E67"/>
    <mergeCell ref="F63:M63"/>
    <mergeCell ref="O63:U63"/>
    <mergeCell ref="V63:X63"/>
    <mergeCell ref="Y63:AB63"/>
    <mergeCell ref="AC63:AE63"/>
    <mergeCell ref="FM61:FO61"/>
    <mergeCell ref="FP61:FS61"/>
    <mergeCell ref="FT61:FV61"/>
    <mergeCell ref="FW61:FZ61"/>
    <mergeCell ref="GA61:GC61"/>
    <mergeCell ref="GD61:GG61"/>
    <mergeCell ref="AJ61:AM61"/>
    <mergeCell ref="AN61:AP61"/>
    <mergeCell ref="AQ61:AT61"/>
    <mergeCell ref="FB61:FL61"/>
    <mergeCell ref="ER61:EY61"/>
    <mergeCell ref="BC61:BG61"/>
    <mergeCell ref="BL61:BM61"/>
    <mergeCell ref="BR61:BS61"/>
    <mergeCell ref="BX61:BY61"/>
    <mergeCell ref="AV61:BB61"/>
    <mergeCell ref="BZ61:CB61"/>
    <mergeCell ref="A57:AB57"/>
    <mergeCell ref="AC57:CB57"/>
    <mergeCell ref="A58:CB58"/>
    <mergeCell ref="A59:CB59"/>
    <mergeCell ref="A60:CB60"/>
    <mergeCell ref="A61:N61"/>
    <mergeCell ref="O61:Y61"/>
    <mergeCell ref="Z61:AB61"/>
    <mergeCell ref="AC61:AF61"/>
    <mergeCell ref="AG61:AI61"/>
    <mergeCell ref="AY53:BD53"/>
    <mergeCell ref="BE53:BN53"/>
    <mergeCell ref="BO53:BQ53"/>
    <mergeCell ref="BR53:CB53"/>
    <mergeCell ref="A55:S55"/>
    <mergeCell ref="T55:CB55"/>
    <mergeCell ref="A50:CB50"/>
    <mergeCell ref="A51:I53"/>
    <mergeCell ref="J51:N51"/>
    <mergeCell ref="O51:AX51"/>
    <mergeCell ref="AY51:BD51"/>
    <mergeCell ref="BE51:BN51"/>
    <mergeCell ref="BO51:BQ51"/>
    <mergeCell ref="BR51:CB51"/>
    <mergeCell ref="J53:N53"/>
    <mergeCell ref="O53:AX53"/>
    <mergeCell ref="BO46:BQ46"/>
    <mergeCell ref="BR46:CB46"/>
    <mergeCell ref="J48:N48"/>
    <mergeCell ref="O48:AX48"/>
    <mergeCell ref="AY48:BD48"/>
    <mergeCell ref="BE48:BN48"/>
    <mergeCell ref="BO48:BQ48"/>
    <mergeCell ref="BR48:CB48"/>
    <mergeCell ref="BD41:BG41"/>
    <mergeCell ref="BH41:BK41"/>
    <mergeCell ref="A43:CB43"/>
    <mergeCell ref="A44:CB44"/>
    <mergeCell ref="A45:CB45"/>
    <mergeCell ref="A46:I48"/>
    <mergeCell ref="J46:N46"/>
    <mergeCell ref="O46:AX46"/>
    <mergeCell ref="AY46:BD46"/>
    <mergeCell ref="BE46:BN46"/>
    <mergeCell ref="A39:G41"/>
    <mergeCell ref="A37:G38"/>
    <mergeCell ref="V37:AA37"/>
    <mergeCell ref="AB37:AD37"/>
    <mergeCell ref="AE37:AH37"/>
    <mergeCell ref="AI37:AM37"/>
    <mergeCell ref="K38:CB38"/>
    <mergeCell ref="K37:U37"/>
    <mergeCell ref="BD39:BG39"/>
    <mergeCell ref="BH39:BK39"/>
    <mergeCell ref="BL39:BR41"/>
    <mergeCell ref="BS39:BY41"/>
    <mergeCell ref="H41:X41"/>
    <mergeCell ref="Y41:AE41"/>
    <mergeCell ref="AF41:AH41"/>
    <mergeCell ref="AI41:AM41"/>
    <mergeCell ref="AN41:BC41"/>
    <mergeCell ref="H39:X39"/>
    <mergeCell ref="Y39:AE39"/>
    <mergeCell ref="AF39:AH39"/>
    <mergeCell ref="AI39:AM39"/>
    <mergeCell ref="AN39:BC39"/>
    <mergeCell ref="BR33:CB33"/>
    <mergeCell ref="K34:CB34"/>
    <mergeCell ref="K33:U33"/>
    <mergeCell ref="K35:U35"/>
    <mergeCell ref="AN37:AS37"/>
    <mergeCell ref="AT37:AW37"/>
    <mergeCell ref="AY37:BH37"/>
    <mergeCell ref="BI37:BN37"/>
    <mergeCell ref="BO37:BQ37"/>
    <mergeCell ref="BR37:CB37"/>
    <mergeCell ref="AT33:AV33"/>
    <mergeCell ref="A35:G36"/>
    <mergeCell ref="V35:AA35"/>
    <mergeCell ref="AB35:AD35"/>
    <mergeCell ref="AE35:AH35"/>
    <mergeCell ref="AI35:AM35"/>
    <mergeCell ref="BR31:CB31"/>
    <mergeCell ref="A33:G34"/>
    <mergeCell ref="V33:AA33"/>
    <mergeCell ref="AB33:AD33"/>
    <mergeCell ref="AE33:AH33"/>
    <mergeCell ref="AI33:AP33"/>
    <mergeCell ref="AQ33:AS33"/>
    <mergeCell ref="AI31:AP31"/>
    <mergeCell ref="AQ31:AS31"/>
    <mergeCell ref="BI31:BN31"/>
    <mergeCell ref="BO31:BQ31"/>
    <mergeCell ref="AN35:AS35"/>
    <mergeCell ref="AT35:AW35"/>
    <mergeCell ref="AY35:BH35"/>
    <mergeCell ref="BI35:BN35"/>
    <mergeCell ref="BO35:BQ35"/>
    <mergeCell ref="BR35:CB35"/>
    <mergeCell ref="BI33:BN33"/>
    <mergeCell ref="BO33:BQ33"/>
    <mergeCell ref="A23:CB23"/>
    <mergeCell ref="A24:CB24"/>
    <mergeCell ref="A25:CB25"/>
    <mergeCell ref="A26:K26"/>
    <mergeCell ref="A27:CB29"/>
    <mergeCell ref="V31:AA31"/>
    <mergeCell ref="AB31:AD31"/>
    <mergeCell ref="AE31:AH31"/>
    <mergeCell ref="K31:U31"/>
    <mergeCell ref="A31:I32"/>
    <mergeCell ref="AT31:AV31"/>
    <mergeCell ref="S12:CB12"/>
    <mergeCell ref="I18:AG18"/>
    <mergeCell ref="AI18:AN18"/>
    <mergeCell ref="A21:CB21"/>
    <mergeCell ref="A22:W22"/>
    <mergeCell ref="X22:AE22"/>
    <mergeCell ref="AF22:AK22"/>
    <mergeCell ref="A19:CB19"/>
    <mergeCell ref="A20:L20"/>
    <mergeCell ref="M20:R20"/>
    <mergeCell ref="S20:U20"/>
    <mergeCell ref="Y20:AC20"/>
    <mergeCell ref="AD20:AK20"/>
    <mergeCell ref="AO18:AW18"/>
    <mergeCell ref="AX18:AY18"/>
    <mergeCell ref="BM22:CB22"/>
    <mergeCell ref="AN22:AY22"/>
    <mergeCell ref="A9:J9"/>
    <mergeCell ref="A10:F10"/>
    <mergeCell ref="H10:AZ10"/>
    <mergeCell ref="M4:BD4"/>
    <mergeCell ref="BE4:BL4"/>
    <mergeCell ref="BM4:CB4"/>
    <mergeCell ref="M5:BD5"/>
    <mergeCell ref="BE5:BL5"/>
    <mergeCell ref="BM5:CB5"/>
    <mergeCell ref="BE7:CB7"/>
    <mergeCell ref="M1:BD2"/>
    <mergeCell ref="BE1:CB1"/>
    <mergeCell ref="BE2:BL2"/>
    <mergeCell ref="BM2:CB2"/>
    <mergeCell ref="M3:BD3"/>
    <mergeCell ref="BE3:BL3"/>
    <mergeCell ref="BM3:CB3"/>
    <mergeCell ref="A7:J7"/>
    <mergeCell ref="A8:CB8"/>
    <mergeCell ref="Y7:AQ7"/>
    <mergeCell ref="ER63:EY63"/>
    <mergeCell ref="BY65:CB65"/>
    <mergeCell ref="BZ39:CB41"/>
    <mergeCell ref="BO10:CB10"/>
    <mergeCell ref="BN18:CB18"/>
    <mergeCell ref="BC14:BN14"/>
    <mergeCell ref="BP14:CB14"/>
    <mergeCell ref="BP16:CB16"/>
    <mergeCell ref="AZ22:BL22"/>
    <mergeCell ref="AW31:BG31"/>
    <mergeCell ref="AW33:BG33"/>
    <mergeCell ref="A11:CB11"/>
    <mergeCell ref="A12:Q12"/>
    <mergeCell ref="A13:CB13"/>
    <mergeCell ref="A14:R14"/>
    <mergeCell ref="S14:AZ14"/>
    <mergeCell ref="A17:CB17"/>
    <mergeCell ref="A15:CB15"/>
    <mergeCell ref="AL20:CB20"/>
    <mergeCell ref="A16:F16"/>
    <mergeCell ref="H16:AB16"/>
    <mergeCell ref="AC16:AE16"/>
    <mergeCell ref="AF16:AN16"/>
    <mergeCell ref="AO16:AZ16"/>
  </mergeCells>
  <dataValidations count="2">
    <dataValidation type="custom" allowBlank="1" showInputMessage="1" showErrorMessage="1" prompt=" - " sqref="AZ18" xr:uid="{B4556CBE-5D6B-42F1-BCA9-2EC5027D50F3}">
      <formula1>AND(GTE(LEN(AZ18),MIN((1),(30))),LTE(LEN(AZ18),MAX((1),(30))))</formula1>
    </dataValidation>
    <dataValidation type="list" allowBlank="1" showInputMessage="1" prompt=" - " sqref="F63 AS67 F67 AS65 F65 AS63" xr:uid="{0EB7B772-54F0-40A3-8CFE-E200EF01BA70}">
      <formula1>#REF!</formula1>
    </dataValidation>
  </dataValidations>
  <printOptions horizontalCentered="1"/>
  <pageMargins left="3.937007874015748E-2" right="3.937007874015748E-2" top="0.35433070866141736" bottom="0.35433070866141736" header="0.11811023622047245" footer="0.11811023622047245"/>
  <pageSetup paperSize="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prompt=" - " xr:uid="{C0A45540-6EEB-424A-BD8F-727168038BD6}">
          <x14:formula1>
            <xm:f>Listes!$F$5:$F$373</xm:f>
          </x14:formula1>
          <xm:sqref>H16:AB16</xm:sqref>
        </x14:dataValidation>
        <x14:dataValidation type="list" allowBlank="1" showInputMessage="1" prompt=" - " xr:uid="{A53B65FE-27ED-479D-8AAF-EAFAA827CB36}">
          <x14:formula1>
            <xm:f>Listes!$C$5:$C$30</xm:f>
          </x14:formula1>
          <xm:sqref>I18:AG18</xm:sqref>
        </x14:dataValidation>
        <x14:dataValidation type="list" allowBlank="1" showInputMessage="1" showErrorMessage="1" xr:uid="{DA335F97-66EE-4C03-B52D-52AC3A22B847}">
          <x14:formula1>
            <xm:f>Listes!$I$5:$I$8</xm:f>
          </x14:formula1>
          <xm:sqref>AO16:AZ16</xm:sqref>
        </x14:dataValidation>
        <x14:dataValidation type="list" allowBlank="1" showInputMessage="1" showErrorMessage="1" xr:uid="{17BF9BB5-F359-4F9D-96C9-B77BD443BC04}">
          <x14:formula1>
            <xm:f>Listes!$G$5:$G$7</xm:f>
          </x14:formula1>
          <xm:sqref>AO18:AW18</xm:sqref>
        </x14:dataValidation>
        <x14:dataValidation type="list" allowBlank="1" showInputMessage="1" showErrorMessage="1" xr:uid="{7077AD42-52FD-408D-BD29-A2B35765F504}">
          <x14:formula1>
            <xm:f>Listes!$H$5:$H$7</xm:f>
          </x14:formula1>
          <xm:sqref>BP16:CB16</xm:sqref>
        </x14:dataValidation>
        <x14:dataValidation type="list" allowBlank="1" showInputMessage="1" prompt=" - " xr:uid="{D527F650-5088-41A9-9B1E-64DE569938FD}">
          <x14:formula1>
            <xm:f>Listes!$D$5:$D$12</xm:f>
          </x14:formula1>
          <xm:sqref>BR31:CB31 BR33:CB33 BR35:CB35 BR37:CB37 BR46:CB46 BR48:CB48 BR51:CB51 BR53:CB53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5723E-AA9E-404C-9295-8319CDB392C1}">
  <dimension ref="B3:I375"/>
  <sheetViews>
    <sheetView workbookViewId="0">
      <selection activeCell="C2" sqref="C2"/>
    </sheetView>
  </sheetViews>
  <sheetFormatPr baseColWidth="10" defaultRowHeight="12.75" x14ac:dyDescent="0.2"/>
  <cols>
    <col min="2" max="2" width="2.28515625" bestFit="1" customWidth="1"/>
    <col min="3" max="3" width="34.28515625" bestFit="1" customWidth="1"/>
    <col min="5" max="5" width="8.42578125" bestFit="1" customWidth="1"/>
    <col min="6" max="6" width="25.28515625" bestFit="1" customWidth="1"/>
  </cols>
  <sheetData>
    <row r="3" spans="2:9" x14ac:dyDescent="0.2">
      <c r="D3" s="59"/>
    </row>
    <row r="4" spans="2:9" x14ac:dyDescent="0.2">
      <c r="D4" s="59"/>
    </row>
    <row r="5" spans="2:9" x14ac:dyDescent="0.2">
      <c r="B5" s="41" t="s">
        <v>18</v>
      </c>
      <c r="C5" s="49" t="s">
        <v>119</v>
      </c>
      <c r="D5" s="50" t="s">
        <v>93</v>
      </c>
      <c r="E5" s="50" t="s">
        <v>94</v>
      </c>
      <c r="F5" s="51">
        <f ca="1">TODAY()</f>
        <v>45408</v>
      </c>
      <c r="G5" s="50" t="s">
        <v>138</v>
      </c>
      <c r="H5" s="50" t="s">
        <v>141</v>
      </c>
      <c r="I5" s="50" t="s">
        <v>144</v>
      </c>
    </row>
    <row r="6" spans="2:9" x14ac:dyDescent="0.2">
      <c r="B6" s="41"/>
      <c r="C6" s="49" t="s">
        <v>120</v>
      </c>
      <c r="D6" s="50" t="s">
        <v>95</v>
      </c>
      <c r="E6" s="50" t="s">
        <v>96</v>
      </c>
      <c r="F6" s="51">
        <f t="shared" ref="F6:F69" ca="1" si="0">F5+1</f>
        <v>45409</v>
      </c>
      <c r="G6" s="50" t="s">
        <v>139</v>
      </c>
      <c r="H6" s="50" t="s">
        <v>142</v>
      </c>
      <c r="I6" s="50" t="s">
        <v>145</v>
      </c>
    </row>
    <row r="7" spans="2:9" x14ac:dyDescent="0.2">
      <c r="B7" s="41"/>
      <c r="C7" s="49" t="s">
        <v>121</v>
      </c>
      <c r="D7" s="50" t="s">
        <v>97</v>
      </c>
      <c r="E7" s="50" t="s">
        <v>98</v>
      </c>
      <c r="F7" s="51">
        <f t="shared" ca="1" si="0"/>
        <v>45410</v>
      </c>
      <c r="G7" s="50" t="s">
        <v>140</v>
      </c>
      <c r="H7" s="50" t="s">
        <v>143</v>
      </c>
      <c r="I7" s="50" t="s">
        <v>146</v>
      </c>
    </row>
    <row r="8" spans="2:9" x14ac:dyDescent="0.2">
      <c r="B8" s="41"/>
      <c r="C8" s="49" t="s">
        <v>122</v>
      </c>
      <c r="D8" s="50" t="s">
        <v>99</v>
      </c>
      <c r="E8" s="50" t="s">
        <v>60</v>
      </c>
      <c r="F8" s="51">
        <f t="shared" ca="1" si="0"/>
        <v>45411</v>
      </c>
      <c r="G8" s="43"/>
      <c r="H8" s="43"/>
    </row>
    <row r="9" spans="2:9" x14ac:dyDescent="0.2">
      <c r="B9" s="41"/>
      <c r="C9" s="49" t="s">
        <v>123</v>
      </c>
      <c r="D9" s="50" t="s">
        <v>100</v>
      </c>
      <c r="E9" s="50" t="s">
        <v>101</v>
      </c>
      <c r="F9" s="51">
        <f t="shared" ca="1" si="0"/>
        <v>45412</v>
      </c>
      <c r="G9" s="43"/>
      <c r="H9" s="43"/>
    </row>
    <row r="10" spans="2:9" x14ac:dyDescent="0.2">
      <c r="B10" s="41"/>
      <c r="C10" s="49" t="s">
        <v>124</v>
      </c>
      <c r="D10" s="50" t="s">
        <v>102</v>
      </c>
      <c r="E10" s="50" t="s">
        <v>103</v>
      </c>
      <c r="F10" s="51">
        <f t="shared" ca="1" si="0"/>
        <v>45413</v>
      </c>
      <c r="G10" s="43"/>
      <c r="H10" s="43"/>
    </row>
    <row r="11" spans="2:9" x14ac:dyDescent="0.2">
      <c r="B11" s="41"/>
      <c r="C11" s="49" t="s">
        <v>125</v>
      </c>
      <c r="D11" s="50" t="s">
        <v>104</v>
      </c>
      <c r="E11" s="50" t="s">
        <v>105</v>
      </c>
      <c r="F11" s="51">
        <f t="shared" ca="1" si="0"/>
        <v>45414</v>
      </c>
      <c r="G11" s="43"/>
      <c r="H11" s="43"/>
    </row>
    <row r="12" spans="2:9" x14ac:dyDescent="0.2">
      <c r="B12" s="41"/>
      <c r="C12" s="49" t="s">
        <v>126</v>
      </c>
      <c r="D12" s="50"/>
      <c r="E12" s="50" t="s">
        <v>106</v>
      </c>
      <c r="F12" s="51">
        <f t="shared" ca="1" si="0"/>
        <v>45415</v>
      </c>
      <c r="G12" s="43"/>
      <c r="H12" s="43"/>
    </row>
    <row r="13" spans="2:9" x14ac:dyDescent="0.2">
      <c r="B13" s="41"/>
      <c r="C13" s="49" t="s">
        <v>127</v>
      </c>
      <c r="D13" s="50"/>
      <c r="E13" s="50" t="s">
        <v>107</v>
      </c>
      <c r="F13" s="51">
        <f t="shared" ca="1" si="0"/>
        <v>45416</v>
      </c>
      <c r="G13" s="43"/>
      <c r="H13" s="43"/>
    </row>
    <row r="14" spans="2:9" x14ac:dyDescent="0.2">
      <c r="B14" s="41"/>
      <c r="C14" s="49" t="s">
        <v>128</v>
      </c>
      <c r="D14" s="50"/>
      <c r="E14" s="50" t="s">
        <v>108</v>
      </c>
      <c r="F14" s="51">
        <f t="shared" ca="1" si="0"/>
        <v>45417</v>
      </c>
      <c r="G14" s="43"/>
      <c r="H14" s="43"/>
    </row>
    <row r="15" spans="2:9" x14ac:dyDescent="0.2">
      <c r="B15" s="41"/>
      <c r="C15" s="49" t="s">
        <v>129</v>
      </c>
      <c r="D15" s="50"/>
      <c r="E15" s="50" t="s">
        <v>109</v>
      </c>
      <c r="F15" s="51">
        <f t="shared" ca="1" si="0"/>
        <v>45418</v>
      </c>
      <c r="G15" s="43"/>
      <c r="H15" s="43"/>
    </row>
    <row r="16" spans="2:9" x14ac:dyDescent="0.2">
      <c r="B16" s="41"/>
      <c r="C16" s="49" t="s">
        <v>130</v>
      </c>
      <c r="D16" s="50"/>
      <c r="E16" s="50" t="s">
        <v>104</v>
      </c>
      <c r="F16" s="51">
        <f t="shared" ca="1" si="0"/>
        <v>45419</v>
      </c>
      <c r="G16" s="43"/>
      <c r="H16" s="43"/>
    </row>
    <row r="17" spans="2:8" x14ac:dyDescent="0.2">
      <c r="B17" s="41"/>
      <c r="C17" s="49" t="s">
        <v>131</v>
      </c>
      <c r="D17" s="50"/>
      <c r="E17" s="50"/>
      <c r="F17" s="51">
        <f t="shared" ca="1" si="0"/>
        <v>45420</v>
      </c>
      <c r="G17" s="7"/>
      <c r="H17" s="7"/>
    </row>
    <row r="18" spans="2:8" x14ac:dyDescent="0.2">
      <c r="B18" s="41"/>
      <c r="C18" s="49" t="s">
        <v>133</v>
      </c>
      <c r="D18" s="50"/>
      <c r="E18" s="50"/>
      <c r="F18" s="51">
        <f t="shared" ca="1" si="0"/>
        <v>45421</v>
      </c>
      <c r="G18" s="7"/>
      <c r="H18" s="7"/>
    </row>
    <row r="19" spans="2:8" x14ac:dyDescent="0.2">
      <c r="B19" s="41"/>
      <c r="C19" s="49" t="s">
        <v>110</v>
      </c>
      <c r="D19" s="50"/>
      <c r="E19" s="50"/>
      <c r="F19" s="51">
        <f t="shared" ca="1" si="0"/>
        <v>45422</v>
      </c>
      <c r="G19" s="7"/>
      <c r="H19" s="7"/>
    </row>
    <row r="20" spans="2:8" x14ac:dyDescent="0.2">
      <c r="B20" s="41"/>
      <c r="C20" s="49" t="s">
        <v>111</v>
      </c>
      <c r="D20" s="50"/>
      <c r="E20" s="50"/>
      <c r="F20" s="51">
        <f t="shared" ca="1" si="0"/>
        <v>45423</v>
      </c>
      <c r="G20" s="7"/>
      <c r="H20" s="7"/>
    </row>
    <row r="21" spans="2:8" x14ac:dyDescent="0.2">
      <c r="B21" s="41"/>
      <c r="C21" s="49" t="s">
        <v>132</v>
      </c>
      <c r="D21" s="50"/>
      <c r="E21" s="50"/>
      <c r="F21" s="51">
        <f t="shared" ca="1" si="0"/>
        <v>45424</v>
      </c>
      <c r="G21" s="7"/>
      <c r="H21" s="7"/>
    </row>
    <row r="22" spans="2:8" x14ac:dyDescent="0.2">
      <c r="B22" s="41"/>
      <c r="C22" s="49" t="s">
        <v>134</v>
      </c>
      <c r="D22" s="50"/>
      <c r="E22" s="50"/>
      <c r="F22" s="51">
        <f t="shared" ca="1" si="0"/>
        <v>45425</v>
      </c>
      <c r="G22" s="7"/>
      <c r="H22" s="7"/>
    </row>
    <row r="23" spans="2:8" x14ac:dyDescent="0.2">
      <c r="B23" s="41"/>
      <c r="C23" s="49" t="s">
        <v>135</v>
      </c>
      <c r="D23" s="50"/>
      <c r="E23" s="50"/>
      <c r="F23" s="51">
        <f t="shared" ca="1" si="0"/>
        <v>45426</v>
      </c>
      <c r="G23" s="7"/>
      <c r="H23" s="7"/>
    </row>
    <row r="24" spans="2:8" x14ac:dyDescent="0.2">
      <c r="B24" s="41"/>
      <c r="C24" s="49" t="s">
        <v>112</v>
      </c>
      <c r="D24" s="50"/>
      <c r="E24" s="50"/>
      <c r="F24" s="51">
        <f t="shared" ca="1" si="0"/>
        <v>45427</v>
      </c>
      <c r="G24" s="7"/>
      <c r="H24" s="7"/>
    </row>
    <row r="25" spans="2:8" x14ac:dyDescent="0.2">
      <c r="B25" s="41"/>
      <c r="C25" s="49" t="s">
        <v>114</v>
      </c>
      <c r="D25" s="50"/>
      <c r="E25" s="50"/>
      <c r="F25" s="51">
        <f t="shared" ca="1" si="0"/>
        <v>45428</v>
      </c>
      <c r="G25" s="7"/>
      <c r="H25" s="7"/>
    </row>
    <row r="26" spans="2:8" x14ac:dyDescent="0.2">
      <c r="B26" s="41"/>
      <c r="C26" s="49" t="s">
        <v>113</v>
      </c>
      <c r="D26" s="50"/>
      <c r="E26" s="50"/>
      <c r="F26" s="51">
        <f t="shared" ca="1" si="0"/>
        <v>45429</v>
      </c>
      <c r="G26" s="7"/>
      <c r="H26" s="7"/>
    </row>
    <row r="27" spans="2:8" x14ac:dyDescent="0.2">
      <c r="B27" s="41"/>
      <c r="C27" s="49" t="s">
        <v>136</v>
      </c>
      <c r="D27" s="50"/>
      <c r="E27" s="50"/>
      <c r="F27" s="51">
        <f t="shared" ca="1" si="0"/>
        <v>45430</v>
      </c>
      <c r="G27" s="7"/>
      <c r="H27" s="7"/>
    </row>
    <row r="28" spans="2:8" x14ac:dyDescent="0.2">
      <c r="B28" s="41"/>
      <c r="C28" s="49" t="s">
        <v>115</v>
      </c>
      <c r="D28" s="50"/>
      <c r="E28" s="50"/>
      <c r="F28" s="51">
        <f t="shared" ca="1" si="0"/>
        <v>45431</v>
      </c>
      <c r="G28" s="7"/>
      <c r="H28" s="7"/>
    </row>
    <row r="29" spans="2:8" x14ac:dyDescent="0.2">
      <c r="B29" s="41"/>
      <c r="C29" s="49" t="s">
        <v>137</v>
      </c>
      <c r="D29" s="50"/>
      <c r="E29" s="50"/>
      <c r="F29" s="51">
        <f t="shared" ca="1" si="0"/>
        <v>45432</v>
      </c>
      <c r="G29" s="7"/>
      <c r="H29" s="7"/>
    </row>
    <row r="30" spans="2:8" x14ac:dyDescent="0.2">
      <c r="B30" s="41"/>
      <c r="C30" s="50"/>
      <c r="D30" s="50"/>
      <c r="E30" s="50"/>
      <c r="F30" s="51">
        <f t="shared" ca="1" si="0"/>
        <v>45433</v>
      </c>
      <c r="G30" s="7"/>
      <c r="H30" s="7"/>
    </row>
    <row r="31" spans="2:8" x14ac:dyDescent="0.2">
      <c r="B31" s="41"/>
      <c r="C31" s="50"/>
      <c r="D31" s="50"/>
      <c r="E31" s="50"/>
      <c r="F31" s="51">
        <f t="shared" ca="1" si="0"/>
        <v>45434</v>
      </c>
      <c r="G31" s="7"/>
      <c r="H31" s="7"/>
    </row>
    <row r="32" spans="2:8" x14ac:dyDescent="0.2">
      <c r="B32" s="41"/>
      <c r="C32" s="50"/>
      <c r="D32" s="50"/>
      <c r="E32" s="50"/>
      <c r="F32" s="51">
        <f t="shared" ca="1" si="0"/>
        <v>45435</v>
      </c>
      <c r="G32" s="7"/>
      <c r="H32" s="7"/>
    </row>
    <row r="33" spans="2:8" x14ac:dyDescent="0.2">
      <c r="B33" s="41"/>
      <c r="C33" s="50"/>
      <c r="D33" s="50"/>
      <c r="E33" s="50"/>
      <c r="F33" s="51">
        <f t="shared" ca="1" si="0"/>
        <v>45436</v>
      </c>
      <c r="G33" s="7"/>
      <c r="H33" s="7"/>
    </row>
    <row r="34" spans="2:8" x14ac:dyDescent="0.2">
      <c r="B34" s="41"/>
      <c r="C34" s="49"/>
      <c r="D34" s="50"/>
      <c r="E34" s="50"/>
      <c r="F34" s="51">
        <f t="shared" ca="1" si="0"/>
        <v>45437</v>
      </c>
      <c r="G34" s="7"/>
      <c r="H34" s="7"/>
    </row>
    <row r="35" spans="2:8" x14ac:dyDescent="0.2">
      <c r="B35" s="41"/>
      <c r="C35" s="49"/>
      <c r="D35" s="50"/>
      <c r="E35" s="50"/>
      <c r="F35" s="51">
        <f t="shared" ca="1" si="0"/>
        <v>45438</v>
      </c>
      <c r="G35" s="7"/>
      <c r="H35" s="7"/>
    </row>
    <row r="36" spans="2:8" x14ac:dyDescent="0.2">
      <c r="B36" s="41"/>
      <c r="C36" s="49"/>
      <c r="D36" s="50"/>
      <c r="E36" s="50"/>
      <c r="F36" s="51">
        <f t="shared" ca="1" si="0"/>
        <v>45439</v>
      </c>
      <c r="G36" s="7"/>
      <c r="H36" s="7"/>
    </row>
    <row r="37" spans="2:8" x14ac:dyDescent="0.2">
      <c r="B37" s="41"/>
      <c r="C37" s="49"/>
      <c r="D37" s="50"/>
      <c r="E37" s="50"/>
      <c r="F37" s="51">
        <f t="shared" ca="1" si="0"/>
        <v>45440</v>
      </c>
      <c r="G37" s="7"/>
      <c r="H37" s="7"/>
    </row>
    <row r="38" spans="2:8" x14ac:dyDescent="0.2">
      <c r="B38" s="41"/>
      <c r="C38" s="49"/>
      <c r="D38" s="50"/>
      <c r="E38" s="50"/>
      <c r="F38" s="51">
        <f t="shared" ca="1" si="0"/>
        <v>45441</v>
      </c>
      <c r="G38" s="7"/>
      <c r="H38" s="7"/>
    </row>
    <row r="39" spans="2:8" x14ac:dyDescent="0.2">
      <c r="B39" s="41"/>
      <c r="C39" s="49"/>
      <c r="D39" s="50"/>
      <c r="E39" s="50"/>
      <c r="F39" s="51">
        <f t="shared" ca="1" si="0"/>
        <v>45442</v>
      </c>
      <c r="G39" s="7"/>
      <c r="H39" s="7"/>
    </row>
    <row r="40" spans="2:8" x14ac:dyDescent="0.2">
      <c r="B40" s="41"/>
      <c r="C40" s="49"/>
      <c r="D40" s="50"/>
      <c r="E40" s="50"/>
      <c r="F40" s="51">
        <f t="shared" ca="1" si="0"/>
        <v>45443</v>
      </c>
      <c r="G40" s="7"/>
      <c r="H40" s="7"/>
    </row>
    <row r="41" spans="2:8" x14ac:dyDescent="0.2">
      <c r="B41" s="41"/>
      <c r="C41" s="49"/>
      <c r="D41" s="50"/>
      <c r="E41" s="50"/>
      <c r="F41" s="51">
        <f t="shared" ca="1" si="0"/>
        <v>45444</v>
      </c>
      <c r="G41" s="7"/>
      <c r="H41" s="7"/>
    </row>
    <row r="42" spans="2:8" x14ac:dyDescent="0.2">
      <c r="B42" s="41"/>
      <c r="C42" s="49"/>
      <c r="D42" s="50"/>
      <c r="E42" s="50"/>
      <c r="F42" s="51">
        <f t="shared" ca="1" si="0"/>
        <v>45445</v>
      </c>
      <c r="G42" s="7"/>
      <c r="H42" s="7"/>
    </row>
    <row r="43" spans="2:8" x14ac:dyDescent="0.2">
      <c r="B43" s="41"/>
      <c r="C43" s="49"/>
      <c r="D43" s="50"/>
      <c r="E43" s="50"/>
      <c r="F43" s="51">
        <f t="shared" ca="1" si="0"/>
        <v>45446</v>
      </c>
      <c r="G43" s="7"/>
      <c r="H43" s="7"/>
    </row>
    <row r="44" spans="2:8" x14ac:dyDescent="0.2">
      <c r="B44" s="41"/>
      <c r="C44" s="49"/>
      <c r="D44" s="50"/>
      <c r="E44" s="50"/>
      <c r="F44" s="51">
        <f t="shared" ca="1" si="0"/>
        <v>45447</v>
      </c>
      <c r="G44" s="7"/>
      <c r="H44" s="7"/>
    </row>
    <row r="45" spans="2:8" x14ac:dyDescent="0.2">
      <c r="B45" s="41"/>
      <c r="C45" s="49"/>
      <c r="D45" s="50"/>
      <c r="E45" s="50"/>
      <c r="F45" s="51">
        <f t="shared" ca="1" si="0"/>
        <v>45448</v>
      </c>
      <c r="G45" s="7"/>
      <c r="H45" s="7"/>
    </row>
    <row r="46" spans="2:8" x14ac:dyDescent="0.2">
      <c r="B46" s="41"/>
      <c r="C46" s="49"/>
      <c r="D46" s="50"/>
      <c r="E46" s="50"/>
      <c r="F46" s="51">
        <f t="shared" ca="1" si="0"/>
        <v>45449</v>
      </c>
      <c r="G46" s="7"/>
      <c r="H46" s="7"/>
    </row>
    <row r="47" spans="2:8" x14ac:dyDescent="0.2">
      <c r="B47" s="41"/>
      <c r="C47" s="49"/>
      <c r="D47" s="50"/>
      <c r="E47" s="50"/>
      <c r="F47" s="51">
        <f t="shared" ca="1" si="0"/>
        <v>45450</v>
      </c>
      <c r="G47" s="7"/>
      <c r="H47" s="7"/>
    </row>
    <row r="48" spans="2:8" x14ac:dyDescent="0.2">
      <c r="B48" s="41"/>
      <c r="C48" s="49"/>
      <c r="D48" s="50"/>
      <c r="E48" s="50"/>
      <c r="F48" s="51">
        <f t="shared" ca="1" si="0"/>
        <v>45451</v>
      </c>
      <c r="G48" s="7"/>
      <c r="H48" s="7"/>
    </row>
    <row r="49" spans="2:8" x14ac:dyDescent="0.2">
      <c r="B49" s="41"/>
      <c r="C49" s="49"/>
      <c r="D49" s="50"/>
      <c r="E49" s="50"/>
      <c r="F49" s="51">
        <f t="shared" ca="1" si="0"/>
        <v>45452</v>
      </c>
      <c r="G49" s="7"/>
      <c r="H49" s="7"/>
    </row>
    <row r="50" spans="2:8" x14ac:dyDescent="0.2">
      <c r="B50" s="41"/>
      <c r="C50" s="49"/>
      <c r="D50" s="50"/>
      <c r="E50" s="50"/>
      <c r="F50" s="51">
        <f t="shared" ca="1" si="0"/>
        <v>45453</v>
      </c>
      <c r="G50" s="7"/>
      <c r="H50" s="7"/>
    </row>
    <row r="51" spans="2:8" x14ac:dyDescent="0.2">
      <c r="B51" s="41"/>
      <c r="C51" s="49"/>
      <c r="D51" s="50"/>
      <c r="E51" s="50"/>
      <c r="F51" s="51">
        <f t="shared" ca="1" si="0"/>
        <v>45454</v>
      </c>
      <c r="G51" s="7"/>
      <c r="H51" s="7"/>
    </row>
    <row r="52" spans="2:8" x14ac:dyDescent="0.2">
      <c r="B52" s="41"/>
      <c r="C52" s="49"/>
      <c r="D52" s="50"/>
      <c r="E52" s="50"/>
      <c r="F52" s="51">
        <f t="shared" ca="1" si="0"/>
        <v>45455</v>
      </c>
      <c r="G52" s="7"/>
      <c r="H52" s="7"/>
    </row>
    <row r="53" spans="2:8" x14ac:dyDescent="0.2">
      <c r="B53" s="41"/>
      <c r="C53" s="49"/>
      <c r="D53" s="50"/>
      <c r="E53" s="50"/>
      <c r="F53" s="51">
        <f t="shared" ca="1" si="0"/>
        <v>45456</v>
      </c>
      <c r="G53" s="7"/>
      <c r="H53" s="7"/>
    </row>
    <row r="54" spans="2:8" x14ac:dyDescent="0.2">
      <c r="B54" s="41"/>
      <c r="C54" s="49"/>
      <c r="D54" s="50"/>
      <c r="E54" s="50"/>
      <c r="F54" s="51">
        <f t="shared" ca="1" si="0"/>
        <v>45457</v>
      </c>
      <c r="G54" s="7"/>
      <c r="H54" s="7"/>
    </row>
    <row r="55" spans="2:8" x14ac:dyDescent="0.2">
      <c r="B55" s="41"/>
      <c r="C55" s="49"/>
      <c r="D55" s="50"/>
      <c r="E55" s="50"/>
      <c r="F55" s="51">
        <f t="shared" ca="1" si="0"/>
        <v>45458</v>
      </c>
      <c r="G55" s="7"/>
      <c r="H55" s="7"/>
    </row>
    <row r="56" spans="2:8" x14ac:dyDescent="0.2">
      <c r="B56" s="41"/>
      <c r="C56" s="49"/>
      <c r="D56" s="50"/>
      <c r="E56" s="50"/>
      <c r="F56" s="51">
        <f t="shared" ca="1" si="0"/>
        <v>45459</v>
      </c>
      <c r="G56" s="7"/>
      <c r="H56" s="7"/>
    </row>
    <row r="57" spans="2:8" x14ac:dyDescent="0.2">
      <c r="B57" s="41"/>
      <c r="C57" s="49"/>
      <c r="D57" s="50"/>
      <c r="E57" s="50"/>
      <c r="F57" s="51">
        <f t="shared" ca="1" si="0"/>
        <v>45460</v>
      </c>
      <c r="G57" s="7"/>
      <c r="H57" s="7"/>
    </row>
    <row r="58" spans="2:8" x14ac:dyDescent="0.2">
      <c r="B58" s="41"/>
      <c r="C58" s="49"/>
      <c r="D58" s="50"/>
      <c r="E58" s="50"/>
      <c r="F58" s="51">
        <f t="shared" ca="1" si="0"/>
        <v>45461</v>
      </c>
      <c r="G58" s="7"/>
      <c r="H58" s="7"/>
    </row>
    <row r="59" spans="2:8" x14ac:dyDescent="0.2">
      <c r="B59" s="41"/>
      <c r="C59" s="49"/>
      <c r="D59" s="50"/>
      <c r="E59" s="50"/>
      <c r="F59" s="51">
        <f t="shared" ca="1" si="0"/>
        <v>45462</v>
      </c>
      <c r="G59" s="7"/>
      <c r="H59" s="7"/>
    </row>
    <row r="60" spans="2:8" x14ac:dyDescent="0.2">
      <c r="B60" s="41"/>
      <c r="C60" s="49"/>
      <c r="D60" s="50"/>
      <c r="E60" s="50"/>
      <c r="F60" s="51">
        <f t="shared" ca="1" si="0"/>
        <v>45463</v>
      </c>
      <c r="G60" s="7"/>
      <c r="H60" s="7"/>
    </row>
    <row r="61" spans="2:8" x14ac:dyDescent="0.2">
      <c r="B61" s="41"/>
      <c r="C61" s="49"/>
      <c r="D61" s="50"/>
      <c r="E61" s="50"/>
      <c r="F61" s="51">
        <f t="shared" ca="1" si="0"/>
        <v>45464</v>
      </c>
      <c r="G61" s="7"/>
      <c r="H61" s="7"/>
    </row>
    <row r="62" spans="2:8" x14ac:dyDescent="0.2">
      <c r="B62" s="41"/>
      <c r="C62" s="49"/>
      <c r="D62" s="50"/>
      <c r="E62" s="50"/>
      <c r="F62" s="51">
        <f t="shared" ca="1" si="0"/>
        <v>45465</v>
      </c>
      <c r="G62" s="7"/>
      <c r="H62" s="7"/>
    </row>
    <row r="63" spans="2:8" x14ac:dyDescent="0.2">
      <c r="B63" s="41"/>
      <c r="C63" s="49"/>
      <c r="D63" s="50"/>
      <c r="E63" s="50"/>
      <c r="F63" s="51">
        <f t="shared" ca="1" si="0"/>
        <v>45466</v>
      </c>
      <c r="G63" s="7"/>
      <c r="H63" s="7"/>
    </row>
    <row r="64" spans="2:8" x14ac:dyDescent="0.2">
      <c r="B64" s="41"/>
      <c r="C64" s="49"/>
      <c r="D64" s="50"/>
      <c r="E64" s="50"/>
      <c r="F64" s="51">
        <f t="shared" ca="1" si="0"/>
        <v>45467</v>
      </c>
      <c r="G64" s="7"/>
      <c r="H64" s="7"/>
    </row>
    <row r="65" spans="2:8" x14ac:dyDescent="0.2">
      <c r="B65" s="41"/>
      <c r="C65" s="49"/>
      <c r="D65" s="50"/>
      <c r="E65" s="50"/>
      <c r="F65" s="51">
        <f t="shared" ca="1" si="0"/>
        <v>45468</v>
      </c>
      <c r="G65" s="7"/>
      <c r="H65" s="7"/>
    </row>
    <row r="66" spans="2:8" x14ac:dyDescent="0.2">
      <c r="B66" s="41"/>
      <c r="C66" s="49"/>
      <c r="D66" s="50"/>
      <c r="E66" s="50"/>
      <c r="F66" s="51">
        <f t="shared" ca="1" si="0"/>
        <v>45469</v>
      </c>
      <c r="G66" s="7"/>
      <c r="H66" s="7"/>
    </row>
    <row r="67" spans="2:8" x14ac:dyDescent="0.2">
      <c r="B67" s="41"/>
      <c r="C67" s="49"/>
      <c r="D67" s="50"/>
      <c r="E67" s="50"/>
      <c r="F67" s="51">
        <f t="shared" ca="1" si="0"/>
        <v>45470</v>
      </c>
      <c r="G67" s="7"/>
      <c r="H67" s="7"/>
    </row>
    <row r="68" spans="2:8" x14ac:dyDescent="0.2">
      <c r="B68" s="41"/>
      <c r="C68" s="49"/>
      <c r="D68" s="50"/>
      <c r="E68" s="50"/>
      <c r="F68" s="51">
        <f t="shared" ca="1" si="0"/>
        <v>45471</v>
      </c>
      <c r="G68" s="7"/>
      <c r="H68" s="7"/>
    </row>
    <row r="69" spans="2:8" x14ac:dyDescent="0.2">
      <c r="B69" s="41"/>
      <c r="C69" s="49"/>
      <c r="D69" s="50"/>
      <c r="E69" s="50"/>
      <c r="F69" s="51">
        <f t="shared" ca="1" si="0"/>
        <v>45472</v>
      </c>
      <c r="G69" s="7"/>
      <c r="H69" s="7"/>
    </row>
    <row r="70" spans="2:8" x14ac:dyDescent="0.2">
      <c r="B70" s="41"/>
      <c r="C70" s="49"/>
      <c r="D70" s="50"/>
      <c r="E70" s="50"/>
      <c r="F70" s="51">
        <f t="shared" ref="F70:F133" ca="1" si="1">F69+1</f>
        <v>45473</v>
      </c>
      <c r="G70" s="7"/>
      <c r="H70" s="7"/>
    </row>
    <row r="71" spans="2:8" x14ac:dyDescent="0.2">
      <c r="B71" s="41"/>
      <c r="C71" s="49"/>
      <c r="D71" s="50"/>
      <c r="E71" s="50"/>
      <c r="F71" s="51">
        <f t="shared" ca="1" si="1"/>
        <v>45474</v>
      </c>
      <c r="G71" s="7"/>
      <c r="H71" s="7"/>
    </row>
    <row r="72" spans="2:8" x14ac:dyDescent="0.2">
      <c r="B72" s="41"/>
      <c r="C72" s="49"/>
      <c r="D72" s="50"/>
      <c r="E72" s="50"/>
      <c r="F72" s="51">
        <f t="shared" ca="1" si="1"/>
        <v>45475</v>
      </c>
      <c r="G72" s="7"/>
      <c r="H72" s="7"/>
    </row>
    <row r="73" spans="2:8" x14ac:dyDescent="0.2">
      <c r="B73" s="41"/>
      <c r="C73" s="49"/>
      <c r="D73" s="50"/>
      <c r="E73" s="50"/>
      <c r="F73" s="51">
        <f t="shared" ca="1" si="1"/>
        <v>45476</v>
      </c>
      <c r="G73" s="7"/>
      <c r="H73" s="7"/>
    </row>
    <row r="74" spans="2:8" x14ac:dyDescent="0.2">
      <c r="B74" s="41"/>
      <c r="C74" s="49"/>
      <c r="D74" s="50"/>
      <c r="E74" s="50"/>
      <c r="F74" s="51">
        <f t="shared" ca="1" si="1"/>
        <v>45477</v>
      </c>
      <c r="G74" s="7"/>
      <c r="H74" s="7"/>
    </row>
    <row r="75" spans="2:8" x14ac:dyDescent="0.2">
      <c r="B75" s="41"/>
      <c r="C75" s="49"/>
      <c r="D75" s="50"/>
      <c r="E75" s="50"/>
      <c r="F75" s="51">
        <f t="shared" ca="1" si="1"/>
        <v>45478</v>
      </c>
      <c r="G75" s="7"/>
      <c r="H75" s="7"/>
    </row>
    <row r="76" spans="2:8" x14ac:dyDescent="0.2">
      <c r="B76" s="41"/>
      <c r="C76" s="49"/>
      <c r="D76" s="50"/>
      <c r="E76" s="50"/>
      <c r="F76" s="51">
        <f t="shared" ca="1" si="1"/>
        <v>45479</v>
      </c>
      <c r="G76" s="7"/>
      <c r="H76" s="7"/>
    </row>
    <row r="77" spans="2:8" x14ac:dyDescent="0.2">
      <c r="B77" s="41"/>
      <c r="C77" s="49"/>
      <c r="D77" s="50"/>
      <c r="E77" s="50"/>
      <c r="F77" s="51">
        <f t="shared" ca="1" si="1"/>
        <v>45480</v>
      </c>
      <c r="G77" s="7"/>
      <c r="H77" s="7"/>
    </row>
    <row r="78" spans="2:8" x14ac:dyDescent="0.2">
      <c r="B78" s="41"/>
      <c r="C78" s="49"/>
      <c r="D78" s="50"/>
      <c r="E78" s="50"/>
      <c r="F78" s="51">
        <f t="shared" ca="1" si="1"/>
        <v>45481</v>
      </c>
      <c r="G78" s="7"/>
      <c r="H78" s="7"/>
    </row>
    <row r="79" spans="2:8" x14ac:dyDescent="0.2">
      <c r="B79" s="41"/>
      <c r="C79" s="49"/>
      <c r="D79" s="50"/>
      <c r="E79" s="50"/>
      <c r="F79" s="51">
        <f t="shared" ca="1" si="1"/>
        <v>45482</v>
      </c>
      <c r="G79" s="7"/>
      <c r="H79" s="7"/>
    </row>
    <row r="80" spans="2:8" x14ac:dyDescent="0.2">
      <c r="B80" s="41"/>
      <c r="C80" s="49"/>
      <c r="D80" s="50"/>
      <c r="E80" s="50"/>
      <c r="F80" s="51">
        <f t="shared" ca="1" si="1"/>
        <v>45483</v>
      </c>
      <c r="G80" s="7"/>
      <c r="H80" s="7"/>
    </row>
    <row r="81" spans="2:8" x14ac:dyDescent="0.2">
      <c r="B81" s="41"/>
      <c r="C81" s="49"/>
      <c r="D81" s="50"/>
      <c r="E81" s="50"/>
      <c r="F81" s="51">
        <f t="shared" ca="1" si="1"/>
        <v>45484</v>
      </c>
      <c r="G81" s="7"/>
      <c r="H81" s="7"/>
    </row>
    <row r="82" spans="2:8" x14ac:dyDescent="0.2">
      <c r="B82" s="41"/>
      <c r="C82" s="49"/>
      <c r="D82" s="50"/>
      <c r="E82" s="50"/>
      <c r="F82" s="51">
        <f t="shared" ca="1" si="1"/>
        <v>45485</v>
      </c>
      <c r="G82" s="7"/>
      <c r="H82" s="7"/>
    </row>
    <row r="83" spans="2:8" x14ac:dyDescent="0.2">
      <c r="B83" s="41"/>
      <c r="C83" s="49"/>
      <c r="D83" s="50"/>
      <c r="E83" s="50"/>
      <c r="F83" s="51">
        <f t="shared" ca="1" si="1"/>
        <v>45486</v>
      </c>
      <c r="G83" s="7"/>
      <c r="H83" s="7"/>
    </row>
    <row r="84" spans="2:8" x14ac:dyDescent="0.2">
      <c r="B84" s="41"/>
      <c r="C84" s="49"/>
      <c r="D84" s="50"/>
      <c r="E84" s="50"/>
      <c r="F84" s="51">
        <f t="shared" ca="1" si="1"/>
        <v>45487</v>
      </c>
      <c r="G84" s="7"/>
      <c r="H84" s="7"/>
    </row>
    <row r="85" spans="2:8" x14ac:dyDescent="0.2">
      <c r="B85" s="41"/>
      <c r="C85" s="49"/>
      <c r="D85" s="50"/>
      <c r="E85" s="50"/>
      <c r="F85" s="51">
        <f t="shared" ca="1" si="1"/>
        <v>45488</v>
      </c>
      <c r="G85" s="7"/>
      <c r="H85" s="7"/>
    </row>
    <row r="86" spans="2:8" x14ac:dyDescent="0.2">
      <c r="B86" s="41"/>
      <c r="C86" s="49"/>
      <c r="D86" s="50"/>
      <c r="E86" s="50"/>
      <c r="F86" s="51">
        <f t="shared" ca="1" si="1"/>
        <v>45489</v>
      </c>
      <c r="G86" s="7"/>
      <c r="H86" s="7"/>
    </row>
    <row r="87" spans="2:8" x14ac:dyDescent="0.2">
      <c r="B87" s="41"/>
      <c r="C87" s="49"/>
      <c r="D87" s="50"/>
      <c r="E87" s="50"/>
      <c r="F87" s="51">
        <f t="shared" ca="1" si="1"/>
        <v>45490</v>
      </c>
      <c r="G87" s="7"/>
      <c r="H87" s="7"/>
    </row>
    <row r="88" spans="2:8" x14ac:dyDescent="0.2">
      <c r="B88" s="41"/>
      <c r="C88" s="49"/>
      <c r="D88" s="50"/>
      <c r="E88" s="50"/>
      <c r="F88" s="51">
        <f t="shared" ca="1" si="1"/>
        <v>45491</v>
      </c>
      <c r="G88" s="7"/>
      <c r="H88" s="7"/>
    </row>
    <row r="89" spans="2:8" x14ac:dyDescent="0.2">
      <c r="B89" s="41"/>
      <c r="C89" s="49"/>
      <c r="D89" s="50"/>
      <c r="E89" s="50"/>
      <c r="F89" s="51">
        <f t="shared" ca="1" si="1"/>
        <v>45492</v>
      </c>
      <c r="G89" s="7"/>
      <c r="H89" s="7"/>
    </row>
    <row r="90" spans="2:8" x14ac:dyDescent="0.2">
      <c r="B90" s="41"/>
      <c r="C90" s="49"/>
      <c r="D90" s="50"/>
      <c r="E90" s="50"/>
      <c r="F90" s="51">
        <f t="shared" ca="1" si="1"/>
        <v>45493</v>
      </c>
      <c r="G90" s="7"/>
      <c r="H90" s="7"/>
    </row>
    <row r="91" spans="2:8" x14ac:dyDescent="0.2">
      <c r="B91" s="41"/>
      <c r="C91" s="49"/>
      <c r="D91" s="50"/>
      <c r="E91" s="50"/>
      <c r="F91" s="51">
        <f t="shared" ca="1" si="1"/>
        <v>45494</v>
      </c>
      <c r="G91" s="7"/>
      <c r="H91" s="7"/>
    </row>
    <row r="92" spans="2:8" x14ac:dyDescent="0.2">
      <c r="B92" s="41"/>
      <c r="C92" s="49"/>
      <c r="D92" s="50"/>
      <c r="E92" s="50"/>
      <c r="F92" s="51">
        <f t="shared" ca="1" si="1"/>
        <v>45495</v>
      </c>
      <c r="G92" s="7"/>
      <c r="H92" s="7"/>
    </row>
    <row r="93" spans="2:8" x14ac:dyDescent="0.2">
      <c r="B93" s="41"/>
      <c r="C93" s="49"/>
      <c r="D93" s="50"/>
      <c r="E93" s="50"/>
      <c r="F93" s="51">
        <f t="shared" ca="1" si="1"/>
        <v>45496</v>
      </c>
      <c r="G93" s="7"/>
      <c r="H93" s="7"/>
    </row>
    <row r="94" spans="2:8" x14ac:dyDescent="0.2">
      <c r="B94" s="41"/>
      <c r="C94" s="49"/>
      <c r="D94" s="50"/>
      <c r="E94" s="50"/>
      <c r="F94" s="51">
        <f t="shared" ca="1" si="1"/>
        <v>45497</v>
      </c>
      <c r="G94" s="7"/>
      <c r="H94" s="7"/>
    </row>
    <row r="95" spans="2:8" x14ac:dyDescent="0.2">
      <c r="B95" s="41"/>
      <c r="C95" s="49"/>
      <c r="D95" s="50"/>
      <c r="E95" s="50"/>
      <c r="F95" s="51">
        <f t="shared" ca="1" si="1"/>
        <v>45498</v>
      </c>
      <c r="G95" s="7"/>
      <c r="H95" s="7"/>
    </row>
    <row r="96" spans="2:8" x14ac:dyDescent="0.2">
      <c r="B96" s="41"/>
      <c r="C96" s="49"/>
      <c r="D96" s="50"/>
      <c r="E96" s="50"/>
      <c r="F96" s="51">
        <f t="shared" ca="1" si="1"/>
        <v>45499</v>
      </c>
      <c r="G96" s="7"/>
      <c r="H96" s="7"/>
    </row>
    <row r="97" spans="2:8" x14ac:dyDescent="0.2">
      <c r="B97" s="41"/>
      <c r="C97" s="49"/>
      <c r="D97" s="50"/>
      <c r="E97" s="50"/>
      <c r="F97" s="51">
        <f t="shared" ca="1" si="1"/>
        <v>45500</v>
      </c>
      <c r="G97" s="7"/>
      <c r="H97" s="7"/>
    </row>
    <row r="98" spans="2:8" x14ac:dyDescent="0.2">
      <c r="B98" s="41"/>
      <c r="C98" s="49"/>
      <c r="D98" s="50"/>
      <c r="E98" s="50"/>
      <c r="F98" s="51">
        <f t="shared" ca="1" si="1"/>
        <v>45501</v>
      </c>
      <c r="G98" s="7"/>
      <c r="H98" s="7"/>
    </row>
    <row r="99" spans="2:8" x14ac:dyDescent="0.2">
      <c r="B99" s="41"/>
      <c r="C99" s="49"/>
      <c r="D99" s="50"/>
      <c r="E99" s="50"/>
      <c r="F99" s="51">
        <f t="shared" ca="1" si="1"/>
        <v>45502</v>
      </c>
      <c r="G99" s="7"/>
      <c r="H99" s="7"/>
    </row>
    <row r="100" spans="2:8" x14ac:dyDescent="0.2">
      <c r="B100" s="41"/>
      <c r="C100" s="49"/>
      <c r="D100" s="50"/>
      <c r="E100" s="50"/>
      <c r="F100" s="51">
        <f t="shared" ca="1" si="1"/>
        <v>45503</v>
      </c>
      <c r="G100" s="7"/>
      <c r="H100" s="7"/>
    </row>
    <row r="101" spans="2:8" x14ac:dyDescent="0.2">
      <c r="B101" s="41"/>
      <c r="C101" s="49"/>
      <c r="D101" s="50"/>
      <c r="E101" s="50"/>
      <c r="F101" s="51">
        <f t="shared" ca="1" si="1"/>
        <v>45504</v>
      </c>
      <c r="G101" s="7"/>
      <c r="H101" s="7"/>
    </row>
    <row r="102" spans="2:8" x14ac:dyDescent="0.2">
      <c r="B102" s="41"/>
      <c r="C102" s="49"/>
      <c r="D102" s="50"/>
      <c r="E102" s="50"/>
      <c r="F102" s="51">
        <f t="shared" ca="1" si="1"/>
        <v>45505</v>
      </c>
      <c r="G102" s="7"/>
      <c r="H102" s="7"/>
    </row>
    <row r="103" spans="2:8" x14ac:dyDescent="0.2">
      <c r="B103" s="41"/>
      <c r="C103" s="49"/>
      <c r="D103" s="50"/>
      <c r="E103" s="50"/>
      <c r="F103" s="51">
        <f t="shared" ca="1" si="1"/>
        <v>45506</v>
      </c>
      <c r="G103" s="7"/>
      <c r="H103" s="7"/>
    </row>
    <row r="104" spans="2:8" x14ac:dyDescent="0.2">
      <c r="B104" s="41"/>
      <c r="C104" s="49"/>
      <c r="D104" s="50"/>
      <c r="E104" s="50"/>
      <c r="F104" s="51">
        <f t="shared" ca="1" si="1"/>
        <v>45507</v>
      </c>
      <c r="G104" s="7"/>
      <c r="H104" s="7"/>
    </row>
    <row r="105" spans="2:8" x14ac:dyDescent="0.2">
      <c r="B105" s="41"/>
      <c r="C105" s="49"/>
      <c r="D105" s="50"/>
      <c r="E105" s="50"/>
      <c r="F105" s="51">
        <f t="shared" ca="1" si="1"/>
        <v>45508</v>
      </c>
      <c r="G105" s="7"/>
      <c r="H105" s="7"/>
    </row>
    <row r="106" spans="2:8" x14ac:dyDescent="0.2">
      <c r="B106" s="41"/>
      <c r="C106" s="49"/>
      <c r="D106" s="50"/>
      <c r="E106" s="50"/>
      <c r="F106" s="51">
        <f t="shared" ca="1" si="1"/>
        <v>45509</v>
      </c>
      <c r="G106" s="7"/>
      <c r="H106" s="7"/>
    </row>
    <row r="107" spans="2:8" x14ac:dyDescent="0.2">
      <c r="B107" s="41"/>
      <c r="C107" s="49"/>
      <c r="D107" s="50"/>
      <c r="E107" s="50"/>
      <c r="F107" s="51">
        <f t="shared" ca="1" si="1"/>
        <v>45510</v>
      </c>
      <c r="G107" s="7"/>
      <c r="H107" s="7"/>
    </row>
    <row r="108" spans="2:8" x14ac:dyDescent="0.2">
      <c r="B108" s="41"/>
      <c r="C108" s="49"/>
      <c r="D108" s="50"/>
      <c r="E108" s="50"/>
      <c r="F108" s="51">
        <f t="shared" ca="1" si="1"/>
        <v>45511</v>
      </c>
      <c r="G108" s="7"/>
      <c r="H108" s="7"/>
    </row>
    <row r="109" spans="2:8" x14ac:dyDescent="0.2">
      <c r="B109" s="41"/>
      <c r="C109" s="49"/>
      <c r="D109" s="50"/>
      <c r="E109" s="50"/>
      <c r="F109" s="51">
        <f t="shared" ca="1" si="1"/>
        <v>45512</v>
      </c>
      <c r="G109" s="7"/>
      <c r="H109" s="7"/>
    </row>
    <row r="110" spans="2:8" x14ac:dyDescent="0.2">
      <c r="B110" s="41"/>
      <c r="C110" s="49"/>
      <c r="D110" s="50"/>
      <c r="E110" s="50"/>
      <c r="F110" s="51">
        <f t="shared" ca="1" si="1"/>
        <v>45513</v>
      </c>
      <c r="G110" s="7"/>
      <c r="H110" s="7"/>
    </row>
    <row r="111" spans="2:8" x14ac:dyDescent="0.2">
      <c r="B111" s="41"/>
      <c r="C111" s="49"/>
      <c r="D111" s="50"/>
      <c r="E111" s="50"/>
      <c r="F111" s="51">
        <f t="shared" ca="1" si="1"/>
        <v>45514</v>
      </c>
      <c r="G111" s="7"/>
      <c r="H111" s="7"/>
    </row>
    <row r="112" spans="2:8" x14ac:dyDescent="0.2">
      <c r="B112" s="41"/>
      <c r="C112" s="49"/>
      <c r="D112" s="50"/>
      <c r="E112" s="50"/>
      <c r="F112" s="51">
        <f t="shared" ca="1" si="1"/>
        <v>45515</v>
      </c>
      <c r="G112" s="7"/>
      <c r="H112" s="7"/>
    </row>
    <row r="113" spans="2:8" x14ac:dyDescent="0.2">
      <c r="B113" s="41"/>
      <c r="C113" s="49"/>
      <c r="D113" s="50"/>
      <c r="E113" s="50"/>
      <c r="F113" s="51">
        <f t="shared" ca="1" si="1"/>
        <v>45516</v>
      </c>
      <c r="G113" s="7"/>
      <c r="H113" s="7"/>
    </row>
    <row r="114" spans="2:8" x14ac:dyDescent="0.2">
      <c r="B114" s="41"/>
      <c r="C114" s="49"/>
      <c r="D114" s="50"/>
      <c r="E114" s="50"/>
      <c r="F114" s="51">
        <f t="shared" ca="1" si="1"/>
        <v>45517</v>
      </c>
      <c r="G114" s="7"/>
      <c r="H114" s="7"/>
    </row>
    <row r="115" spans="2:8" x14ac:dyDescent="0.2">
      <c r="B115" s="41"/>
      <c r="C115" s="49"/>
      <c r="D115" s="50"/>
      <c r="E115" s="50"/>
      <c r="F115" s="51">
        <f t="shared" ca="1" si="1"/>
        <v>45518</v>
      </c>
      <c r="G115" s="7"/>
      <c r="H115" s="7"/>
    </row>
    <row r="116" spans="2:8" x14ac:dyDescent="0.2">
      <c r="B116" s="41"/>
      <c r="C116" s="49"/>
      <c r="D116" s="50"/>
      <c r="E116" s="50"/>
      <c r="F116" s="51">
        <f t="shared" ca="1" si="1"/>
        <v>45519</v>
      </c>
      <c r="G116" s="7"/>
      <c r="H116" s="7"/>
    </row>
    <row r="117" spans="2:8" x14ac:dyDescent="0.2">
      <c r="B117" s="41"/>
      <c r="C117" s="49"/>
      <c r="D117" s="50"/>
      <c r="E117" s="50"/>
      <c r="F117" s="51">
        <f t="shared" ca="1" si="1"/>
        <v>45520</v>
      </c>
      <c r="G117" s="7"/>
      <c r="H117" s="7"/>
    </row>
    <row r="118" spans="2:8" x14ac:dyDescent="0.2">
      <c r="B118" s="41"/>
      <c r="C118" s="49"/>
      <c r="D118" s="50"/>
      <c r="E118" s="50"/>
      <c r="F118" s="51">
        <f t="shared" ca="1" si="1"/>
        <v>45521</v>
      </c>
      <c r="G118" s="7"/>
      <c r="H118" s="7"/>
    </row>
    <row r="119" spans="2:8" x14ac:dyDescent="0.2">
      <c r="B119" s="41"/>
      <c r="C119" s="49"/>
      <c r="D119" s="50"/>
      <c r="E119" s="50"/>
      <c r="F119" s="51">
        <f t="shared" ca="1" si="1"/>
        <v>45522</v>
      </c>
      <c r="G119" s="7"/>
      <c r="H119" s="7"/>
    </row>
    <row r="120" spans="2:8" x14ac:dyDescent="0.2">
      <c r="B120" s="41"/>
      <c r="C120" s="49"/>
      <c r="D120" s="50"/>
      <c r="E120" s="50"/>
      <c r="F120" s="51">
        <f t="shared" ca="1" si="1"/>
        <v>45523</v>
      </c>
      <c r="G120" s="7"/>
      <c r="H120" s="7"/>
    </row>
    <row r="121" spans="2:8" x14ac:dyDescent="0.2">
      <c r="B121" s="41"/>
      <c r="C121" s="49"/>
      <c r="D121" s="50"/>
      <c r="E121" s="50"/>
      <c r="F121" s="51">
        <f t="shared" ca="1" si="1"/>
        <v>45524</v>
      </c>
      <c r="G121" s="7"/>
      <c r="H121" s="7"/>
    </row>
    <row r="122" spans="2:8" x14ac:dyDescent="0.2">
      <c r="B122" s="41"/>
      <c r="C122" s="49"/>
      <c r="D122" s="50"/>
      <c r="E122" s="50"/>
      <c r="F122" s="51">
        <f t="shared" ca="1" si="1"/>
        <v>45525</v>
      </c>
      <c r="G122" s="7"/>
      <c r="H122" s="7"/>
    </row>
    <row r="123" spans="2:8" x14ac:dyDescent="0.2">
      <c r="B123" s="41"/>
      <c r="C123" s="49"/>
      <c r="D123" s="50"/>
      <c r="E123" s="50"/>
      <c r="F123" s="51">
        <f t="shared" ca="1" si="1"/>
        <v>45526</v>
      </c>
      <c r="G123" s="7"/>
      <c r="H123" s="7"/>
    </row>
    <row r="124" spans="2:8" x14ac:dyDescent="0.2">
      <c r="B124" s="41"/>
      <c r="C124" s="49"/>
      <c r="D124" s="50"/>
      <c r="E124" s="50"/>
      <c r="F124" s="51">
        <f t="shared" ca="1" si="1"/>
        <v>45527</v>
      </c>
      <c r="G124" s="7"/>
      <c r="H124" s="7"/>
    </row>
    <row r="125" spans="2:8" x14ac:dyDescent="0.2">
      <c r="B125" s="41"/>
      <c r="C125" s="49"/>
      <c r="D125" s="50"/>
      <c r="E125" s="50"/>
      <c r="F125" s="51">
        <f t="shared" ca="1" si="1"/>
        <v>45528</v>
      </c>
      <c r="G125" s="7"/>
      <c r="H125" s="7"/>
    </row>
    <row r="126" spans="2:8" x14ac:dyDescent="0.2">
      <c r="B126" s="41"/>
      <c r="C126" s="49"/>
      <c r="D126" s="50"/>
      <c r="E126" s="50"/>
      <c r="F126" s="51">
        <f t="shared" ca="1" si="1"/>
        <v>45529</v>
      </c>
      <c r="G126" s="7"/>
      <c r="H126" s="7"/>
    </row>
    <row r="127" spans="2:8" x14ac:dyDescent="0.2">
      <c r="B127" s="41"/>
      <c r="C127" s="49"/>
      <c r="D127" s="50"/>
      <c r="E127" s="50"/>
      <c r="F127" s="51">
        <f t="shared" ca="1" si="1"/>
        <v>45530</v>
      </c>
      <c r="G127" s="7"/>
      <c r="H127" s="7"/>
    </row>
    <row r="128" spans="2:8" x14ac:dyDescent="0.2">
      <c r="B128" s="41"/>
      <c r="C128" s="49"/>
      <c r="D128" s="50"/>
      <c r="E128" s="50"/>
      <c r="F128" s="51">
        <f t="shared" ca="1" si="1"/>
        <v>45531</v>
      </c>
      <c r="G128" s="7"/>
      <c r="H128" s="7"/>
    </row>
    <row r="129" spans="2:8" x14ac:dyDescent="0.2">
      <c r="B129" s="41"/>
      <c r="C129" s="49"/>
      <c r="D129" s="50"/>
      <c r="E129" s="50"/>
      <c r="F129" s="51">
        <f t="shared" ca="1" si="1"/>
        <v>45532</v>
      </c>
      <c r="G129" s="7"/>
      <c r="H129" s="7"/>
    </row>
    <row r="130" spans="2:8" x14ac:dyDescent="0.2">
      <c r="B130" s="41"/>
      <c r="C130" s="49"/>
      <c r="D130" s="50"/>
      <c r="E130" s="50"/>
      <c r="F130" s="51">
        <f t="shared" ca="1" si="1"/>
        <v>45533</v>
      </c>
      <c r="G130" s="7"/>
      <c r="H130" s="7"/>
    </row>
    <row r="131" spans="2:8" x14ac:dyDescent="0.2">
      <c r="B131" s="41"/>
      <c r="C131" s="49"/>
      <c r="D131" s="50"/>
      <c r="E131" s="50"/>
      <c r="F131" s="51">
        <f t="shared" ca="1" si="1"/>
        <v>45534</v>
      </c>
      <c r="G131" s="7"/>
      <c r="H131" s="7"/>
    </row>
    <row r="132" spans="2:8" x14ac:dyDescent="0.2">
      <c r="B132" s="41"/>
      <c r="C132" s="49"/>
      <c r="D132" s="50"/>
      <c r="E132" s="50"/>
      <c r="F132" s="51">
        <f t="shared" ca="1" si="1"/>
        <v>45535</v>
      </c>
      <c r="G132" s="7"/>
      <c r="H132" s="7"/>
    </row>
    <row r="133" spans="2:8" x14ac:dyDescent="0.2">
      <c r="B133" s="41"/>
      <c r="C133" s="49"/>
      <c r="D133" s="50"/>
      <c r="E133" s="50"/>
      <c r="F133" s="51">
        <f t="shared" ca="1" si="1"/>
        <v>45536</v>
      </c>
      <c r="G133" s="7"/>
      <c r="H133" s="7"/>
    </row>
    <row r="134" spans="2:8" x14ac:dyDescent="0.2">
      <c r="B134" s="41"/>
      <c r="C134" s="49"/>
      <c r="D134" s="50"/>
      <c r="E134" s="50"/>
      <c r="F134" s="51">
        <f t="shared" ref="F134:F197" ca="1" si="2">F133+1</f>
        <v>45537</v>
      </c>
      <c r="G134" s="7"/>
      <c r="H134" s="7"/>
    </row>
    <row r="135" spans="2:8" x14ac:dyDescent="0.2">
      <c r="B135" s="41"/>
      <c r="C135" s="49"/>
      <c r="D135" s="50"/>
      <c r="E135" s="50"/>
      <c r="F135" s="51">
        <f t="shared" ca="1" si="2"/>
        <v>45538</v>
      </c>
      <c r="G135" s="7"/>
      <c r="H135" s="7"/>
    </row>
    <row r="136" spans="2:8" x14ac:dyDescent="0.2">
      <c r="B136" s="41"/>
      <c r="C136" s="49"/>
      <c r="D136" s="50"/>
      <c r="E136" s="50"/>
      <c r="F136" s="51">
        <f t="shared" ca="1" si="2"/>
        <v>45539</v>
      </c>
      <c r="G136" s="7"/>
      <c r="H136" s="7"/>
    </row>
    <row r="137" spans="2:8" x14ac:dyDescent="0.2">
      <c r="B137" s="41"/>
      <c r="C137" s="49"/>
      <c r="D137" s="50"/>
      <c r="E137" s="50"/>
      <c r="F137" s="51">
        <f t="shared" ca="1" si="2"/>
        <v>45540</v>
      </c>
      <c r="G137" s="7"/>
      <c r="H137" s="7"/>
    </row>
    <row r="138" spans="2:8" x14ac:dyDescent="0.2">
      <c r="B138" s="41"/>
      <c r="C138" s="49"/>
      <c r="D138" s="50"/>
      <c r="E138" s="50"/>
      <c r="F138" s="51">
        <f t="shared" ca="1" si="2"/>
        <v>45541</v>
      </c>
      <c r="G138" s="7"/>
      <c r="H138" s="7"/>
    </row>
    <row r="139" spans="2:8" x14ac:dyDescent="0.2">
      <c r="B139" s="41"/>
      <c r="C139" s="49"/>
      <c r="D139" s="50"/>
      <c r="E139" s="50"/>
      <c r="F139" s="51">
        <f t="shared" ca="1" si="2"/>
        <v>45542</v>
      </c>
      <c r="G139" s="7"/>
      <c r="H139" s="7"/>
    </row>
    <row r="140" spans="2:8" x14ac:dyDescent="0.2">
      <c r="B140" s="41"/>
      <c r="C140" s="49"/>
      <c r="D140" s="50"/>
      <c r="E140" s="50"/>
      <c r="F140" s="51">
        <f t="shared" ca="1" si="2"/>
        <v>45543</v>
      </c>
      <c r="G140" s="7"/>
      <c r="H140" s="7"/>
    </row>
    <row r="141" spans="2:8" x14ac:dyDescent="0.2">
      <c r="B141" s="41"/>
      <c r="C141" s="49"/>
      <c r="D141" s="50"/>
      <c r="E141" s="50"/>
      <c r="F141" s="51">
        <f t="shared" ca="1" si="2"/>
        <v>45544</v>
      </c>
      <c r="G141" s="7"/>
      <c r="H141" s="7"/>
    </row>
    <row r="142" spans="2:8" x14ac:dyDescent="0.2">
      <c r="B142" s="41"/>
      <c r="C142" s="49"/>
      <c r="D142" s="50"/>
      <c r="E142" s="50"/>
      <c r="F142" s="51">
        <f t="shared" ca="1" si="2"/>
        <v>45545</v>
      </c>
      <c r="G142" s="7"/>
      <c r="H142" s="7"/>
    </row>
    <row r="143" spans="2:8" x14ac:dyDescent="0.2">
      <c r="B143" s="41"/>
      <c r="C143" s="49"/>
      <c r="D143" s="50"/>
      <c r="E143" s="50"/>
      <c r="F143" s="51">
        <f t="shared" ca="1" si="2"/>
        <v>45546</v>
      </c>
      <c r="G143" s="7"/>
      <c r="H143" s="7"/>
    </row>
    <row r="144" spans="2:8" x14ac:dyDescent="0.2">
      <c r="B144" s="41"/>
      <c r="C144" s="49"/>
      <c r="D144" s="50"/>
      <c r="E144" s="50"/>
      <c r="F144" s="51">
        <f t="shared" ca="1" si="2"/>
        <v>45547</v>
      </c>
      <c r="G144" s="7"/>
      <c r="H144" s="7"/>
    </row>
    <row r="145" spans="2:8" x14ac:dyDescent="0.2">
      <c r="B145" s="41"/>
      <c r="C145" s="49"/>
      <c r="D145" s="50"/>
      <c r="E145" s="50"/>
      <c r="F145" s="51">
        <f t="shared" ca="1" si="2"/>
        <v>45548</v>
      </c>
      <c r="G145" s="7"/>
      <c r="H145" s="7"/>
    </row>
    <row r="146" spans="2:8" x14ac:dyDescent="0.2">
      <c r="B146" s="41"/>
      <c r="C146" s="49"/>
      <c r="D146" s="50"/>
      <c r="E146" s="50"/>
      <c r="F146" s="51">
        <f t="shared" ca="1" si="2"/>
        <v>45549</v>
      </c>
      <c r="G146" s="7"/>
      <c r="H146" s="7"/>
    </row>
    <row r="147" spans="2:8" x14ac:dyDescent="0.2">
      <c r="B147" s="41"/>
      <c r="C147" s="49"/>
      <c r="D147" s="50"/>
      <c r="E147" s="50"/>
      <c r="F147" s="51">
        <f t="shared" ca="1" si="2"/>
        <v>45550</v>
      </c>
      <c r="G147" s="7"/>
      <c r="H147" s="7"/>
    </row>
    <row r="148" spans="2:8" x14ac:dyDescent="0.2">
      <c r="B148" s="41"/>
      <c r="C148" s="49"/>
      <c r="D148" s="50"/>
      <c r="E148" s="50"/>
      <c r="F148" s="51">
        <f t="shared" ca="1" si="2"/>
        <v>45551</v>
      </c>
      <c r="G148" s="7"/>
      <c r="H148" s="7"/>
    </row>
    <row r="149" spans="2:8" x14ac:dyDescent="0.2">
      <c r="B149" s="41"/>
      <c r="C149" s="49"/>
      <c r="D149" s="50"/>
      <c r="E149" s="50"/>
      <c r="F149" s="51">
        <f t="shared" ca="1" si="2"/>
        <v>45552</v>
      </c>
      <c r="G149" s="7"/>
      <c r="H149" s="7"/>
    </row>
    <row r="150" spans="2:8" x14ac:dyDescent="0.2">
      <c r="B150" s="41"/>
      <c r="C150" s="49"/>
      <c r="D150" s="50"/>
      <c r="E150" s="50"/>
      <c r="F150" s="51">
        <f t="shared" ca="1" si="2"/>
        <v>45553</v>
      </c>
      <c r="G150" s="7"/>
      <c r="H150" s="7"/>
    </row>
    <row r="151" spans="2:8" x14ac:dyDescent="0.2">
      <c r="B151" s="41"/>
      <c r="C151" s="49"/>
      <c r="D151" s="50"/>
      <c r="E151" s="50"/>
      <c r="F151" s="51">
        <f t="shared" ca="1" si="2"/>
        <v>45554</v>
      </c>
      <c r="G151" s="7"/>
      <c r="H151" s="7"/>
    </row>
    <row r="152" spans="2:8" x14ac:dyDescent="0.2">
      <c r="B152" s="41"/>
      <c r="C152" s="49"/>
      <c r="D152" s="50"/>
      <c r="E152" s="50"/>
      <c r="F152" s="51">
        <f t="shared" ca="1" si="2"/>
        <v>45555</v>
      </c>
      <c r="G152" s="7"/>
      <c r="H152" s="7"/>
    </row>
    <row r="153" spans="2:8" x14ac:dyDescent="0.2">
      <c r="B153" s="41"/>
      <c r="C153" s="49"/>
      <c r="D153" s="50"/>
      <c r="E153" s="50"/>
      <c r="F153" s="51">
        <f t="shared" ca="1" si="2"/>
        <v>45556</v>
      </c>
      <c r="G153" s="7"/>
      <c r="H153" s="7"/>
    </row>
    <row r="154" spans="2:8" x14ac:dyDescent="0.2">
      <c r="B154" s="41"/>
      <c r="C154" s="49"/>
      <c r="D154" s="50"/>
      <c r="E154" s="50"/>
      <c r="F154" s="51">
        <f t="shared" ca="1" si="2"/>
        <v>45557</v>
      </c>
      <c r="G154" s="7"/>
      <c r="H154" s="7"/>
    </row>
    <row r="155" spans="2:8" x14ac:dyDescent="0.2">
      <c r="B155" s="41"/>
      <c r="C155" s="49"/>
      <c r="D155" s="50"/>
      <c r="E155" s="50"/>
      <c r="F155" s="51">
        <f t="shared" ca="1" si="2"/>
        <v>45558</v>
      </c>
      <c r="G155" s="7"/>
      <c r="H155" s="7"/>
    </row>
    <row r="156" spans="2:8" x14ac:dyDescent="0.2">
      <c r="B156" s="41"/>
      <c r="C156" s="49"/>
      <c r="D156" s="50"/>
      <c r="E156" s="50"/>
      <c r="F156" s="51">
        <f t="shared" ca="1" si="2"/>
        <v>45559</v>
      </c>
      <c r="G156" s="7"/>
      <c r="H156" s="7"/>
    </row>
    <row r="157" spans="2:8" x14ac:dyDescent="0.2">
      <c r="B157" s="41"/>
      <c r="C157" s="49"/>
      <c r="D157" s="50"/>
      <c r="E157" s="50"/>
      <c r="F157" s="51">
        <f t="shared" ca="1" si="2"/>
        <v>45560</v>
      </c>
      <c r="G157" s="7"/>
      <c r="H157" s="7"/>
    </row>
    <row r="158" spans="2:8" x14ac:dyDescent="0.2">
      <c r="B158" s="41"/>
      <c r="C158" s="49"/>
      <c r="D158" s="50"/>
      <c r="E158" s="50"/>
      <c r="F158" s="51">
        <f t="shared" ca="1" si="2"/>
        <v>45561</v>
      </c>
      <c r="G158" s="7"/>
      <c r="H158" s="7"/>
    </row>
    <row r="159" spans="2:8" x14ac:dyDescent="0.2">
      <c r="B159" s="41"/>
      <c r="C159" s="49"/>
      <c r="D159" s="50"/>
      <c r="E159" s="50"/>
      <c r="F159" s="51">
        <f t="shared" ca="1" si="2"/>
        <v>45562</v>
      </c>
      <c r="G159" s="7"/>
      <c r="H159" s="7"/>
    </row>
    <row r="160" spans="2:8" x14ac:dyDescent="0.2">
      <c r="B160" s="41"/>
      <c r="C160" s="49"/>
      <c r="D160" s="50"/>
      <c r="E160" s="50"/>
      <c r="F160" s="51">
        <f t="shared" ca="1" si="2"/>
        <v>45563</v>
      </c>
      <c r="G160" s="7"/>
      <c r="H160" s="7"/>
    </row>
    <row r="161" spans="2:8" x14ac:dyDescent="0.2">
      <c r="B161" s="41"/>
      <c r="C161" s="49"/>
      <c r="D161" s="50"/>
      <c r="E161" s="50"/>
      <c r="F161" s="51">
        <f t="shared" ca="1" si="2"/>
        <v>45564</v>
      </c>
      <c r="G161" s="7"/>
      <c r="H161" s="7"/>
    </row>
    <row r="162" spans="2:8" x14ac:dyDescent="0.2">
      <c r="B162" s="41"/>
      <c r="C162" s="49"/>
      <c r="D162" s="50"/>
      <c r="E162" s="50"/>
      <c r="F162" s="51">
        <f t="shared" ca="1" si="2"/>
        <v>45565</v>
      </c>
      <c r="G162" s="7"/>
      <c r="H162" s="7"/>
    </row>
    <row r="163" spans="2:8" x14ac:dyDescent="0.2">
      <c r="B163" s="41"/>
      <c r="C163" s="49"/>
      <c r="D163" s="50"/>
      <c r="E163" s="50"/>
      <c r="F163" s="51">
        <f t="shared" ca="1" si="2"/>
        <v>45566</v>
      </c>
      <c r="G163" s="7"/>
      <c r="H163" s="7"/>
    </row>
    <row r="164" spans="2:8" x14ac:dyDescent="0.2">
      <c r="B164" s="41"/>
      <c r="C164" s="49"/>
      <c r="D164" s="50"/>
      <c r="E164" s="50"/>
      <c r="F164" s="51">
        <f t="shared" ca="1" si="2"/>
        <v>45567</v>
      </c>
      <c r="G164" s="7"/>
      <c r="H164" s="7"/>
    </row>
    <row r="165" spans="2:8" x14ac:dyDescent="0.2">
      <c r="B165" s="41"/>
      <c r="C165" s="49"/>
      <c r="D165" s="50"/>
      <c r="E165" s="50"/>
      <c r="F165" s="51">
        <f t="shared" ca="1" si="2"/>
        <v>45568</v>
      </c>
      <c r="G165" s="7"/>
      <c r="H165" s="7"/>
    </row>
    <row r="166" spans="2:8" x14ac:dyDescent="0.2">
      <c r="B166" s="41"/>
      <c r="C166" s="49"/>
      <c r="D166" s="50"/>
      <c r="E166" s="50"/>
      <c r="F166" s="51">
        <f t="shared" ca="1" si="2"/>
        <v>45569</v>
      </c>
      <c r="G166" s="7"/>
      <c r="H166" s="7"/>
    </row>
    <row r="167" spans="2:8" x14ac:dyDescent="0.2">
      <c r="B167" s="41"/>
      <c r="C167" s="49"/>
      <c r="D167" s="50"/>
      <c r="E167" s="50"/>
      <c r="F167" s="51">
        <f t="shared" ca="1" si="2"/>
        <v>45570</v>
      </c>
      <c r="G167" s="7"/>
      <c r="H167" s="7"/>
    </row>
    <row r="168" spans="2:8" x14ac:dyDescent="0.2">
      <c r="B168" s="41"/>
      <c r="C168" s="49"/>
      <c r="D168" s="50"/>
      <c r="E168" s="50"/>
      <c r="F168" s="51">
        <f t="shared" ca="1" si="2"/>
        <v>45571</v>
      </c>
      <c r="G168" s="7"/>
      <c r="H168" s="7"/>
    </row>
    <row r="169" spans="2:8" x14ac:dyDescent="0.2">
      <c r="B169" s="41"/>
      <c r="C169" s="49"/>
      <c r="D169" s="50"/>
      <c r="E169" s="50"/>
      <c r="F169" s="51">
        <f t="shared" ca="1" si="2"/>
        <v>45572</v>
      </c>
      <c r="G169" s="7"/>
      <c r="H169" s="7"/>
    </row>
    <row r="170" spans="2:8" x14ac:dyDescent="0.2">
      <c r="B170" s="41"/>
      <c r="C170" s="49"/>
      <c r="D170" s="50"/>
      <c r="E170" s="50"/>
      <c r="F170" s="51">
        <f t="shared" ca="1" si="2"/>
        <v>45573</v>
      </c>
      <c r="G170" s="7"/>
      <c r="H170" s="7"/>
    </row>
    <row r="171" spans="2:8" x14ac:dyDescent="0.2">
      <c r="B171" s="41"/>
      <c r="C171" s="49"/>
      <c r="D171" s="50"/>
      <c r="E171" s="50"/>
      <c r="F171" s="51">
        <f t="shared" ca="1" si="2"/>
        <v>45574</v>
      </c>
      <c r="G171" s="7"/>
      <c r="H171" s="7"/>
    </row>
    <row r="172" spans="2:8" x14ac:dyDescent="0.2">
      <c r="B172" s="41"/>
      <c r="C172" s="49"/>
      <c r="D172" s="50"/>
      <c r="E172" s="50"/>
      <c r="F172" s="51">
        <f t="shared" ca="1" si="2"/>
        <v>45575</v>
      </c>
      <c r="G172" s="7"/>
      <c r="H172" s="7"/>
    </row>
    <row r="173" spans="2:8" x14ac:dyDescent="0.2">
      <c r="B173" s="41"/>
      <c r="C173" s="49"/>
      <c r="D173" s="50"/>
      <c r="E173" s="50"/>
      <c r="F173" s="51">
        <f t="shared" ca="1" si="2"/>
        <v>45576</v>
      </c>
      <c r="G173" s="7"/>
      <c r="H173" s="7"/>
    </row>
    <row r="174" spans="2:8" x14ac:dyDescent="0.2">
      <c r="B174" s="41"/>
      <c r="C174" s="49"/>
      <c r="D174" s="50"/>
      <c r="E174" s="50"/>
      <c r="F174" s="51">
        <f t="shared" ca="1" si="2"/>
        <v>45577</v>
      </c>
      <c r="G174" s="7"/>
      <c r="H174" s="7"/>
    </row>
    <row r="175" spans="2:8" x14ac:dyDescent="0.2">
      <c r="B175" s="41"/>
      <c r="C175" s="49"/>
      <c r="D175" s="50"/>
      <c r="E175" s="50"/>
      <c r="F175" s="51">
        <f t="shared" ca="1" si="2"/>
        <v>45578</v>
      </c>
      <c r="G175" s="7"/>
      <c r="H175" s="7"/>
    </row>
    <row r="176" spans="2:8" x14ac:dyDescent="0.2">
      <c r="B176" s="41"/>
      <c r="C176" s="49"/>
      <c r="D176" s="50"/>
      <c r="E176" s="50"/>
      <c r="F176" s="51">
        <f t="shared" ca="1" si="2"/>
        <v>45579</v>
      </c>
      <c r="G176" s="7"/>
      <c r="H176" s="7"/>
    </row>
    <row r="177" spans="2:8" x14ac:dyDescent="0.2">
      <c r="B177" s="41"/>
      <c r="C177" s="49"/>
      <c r="D177" s="50"/>
      <c r="E177" s="50"/>
      <c r="F177" s="51">
        <f t="shared" ca="1" si="2"/>
        <v>45580</v>
      </c>
      <c r="G177" s="7"/>
      <c r="H177" s="7"/>
    </row>
    <row r="178" spans="2:8" x14ac:dyDescent="0.2">
      <c r="B178" s="41"/>
      <c r="C178" s="49"/>
      <c r="D178" s="50"/>
      <c r="E178" s="50"/>
      <c r="F178" s="51">
        <f t="shared" ca="1" si="2"/>
        <v>45581</v>
      </c>
      <c r="G178" s="7"/>
      <c r="H178" s="7"/>
    </row>
    <row r="179" spans="2:8" x14ac:dyDescent="0.2">
      <c r="B179" s="41"/>
      <c r="C179" s="49"/>
      <c r="D179" s="50"/>
      <c r="E179" s="50"/>
      <c r="F179" s="51">
        <f t="shared" ca="1" si="2"/>
        <v>45582</v>
      </c>
      <c r="G179" s="7"/>
      <c r="H179" s="7"/>
    </row>
    <row r="180" spans="2:8" x14ac:dyDescent="0.2">
      <c r="B180" s="41"/>
      <c r="C180" s="49"/>
      <c r="D180" s="50"/>
      <c r="E180" s="50"/>
      <c r="F180" s="51">
        <f t="shared" ca="1" si="2"/>
        <v>45583</v>
      </c>
      <c r="G180" s="7"/>
      <c r="H180" s="7"/>
    </row>
    <row r="181" spans="2:8" x14ac:dyDescent="0.2">
      <c r="B181" s="41"/>
      <c r="C181" s="49"/>
      <c r="D181" s="50"/>
      <c r="E181" s="50"/>
      <c r="F181" s="51">
        <f t="shared" ca="1" si="2"/>
        <v>45584</v>
      </c>
      <c r="G181" s="7"/>
      <c r="H181" s="7"/>
    </row>
    <row r="182" spans="2:8" x14ac:dyDescent="0.2">
      <c r="B182" s="41"/>
      <c r="C182" s="49"/>
      <c r="D182" s="50"/>
      <c r="E182" s="50"/>
      <c r="F182" s="51">
        <f t="shared" ca="1" si="2"/>
        <v>45585</v>
      </c>
      <c r="G182" s="7"/>
      <c r="H182" s="7"/>
    </row>
    <row r="183" spans="2:8" x14ac:dyDescent="0.2">
      <c r="B183" s="41"/>
      <c r="C183" s="49"/>
      <c r="D183" s="50"/>
      <c r="E183" s="50"/>
      <c r="F183" s="51">
        <f t="shared" ca="1" si="2"/>
        <v>45586</v>
      </c>
      <c r="G183" s="7"/>
      <c r="H183" s="7"/>
    </row>
    <row r="184" spans="2:8" x14ac:dyDescent="0.2">
      <c r="B184" s="41"/>
      <c r="C184" s="49"/>
      <c r="D184" s="50"/>
      <c r="E184" s="50"/>
      <c r="F184" s="51">
        <f t="shared" ca="1" si="2"/>
        <v>45587</v>
      </c>
      <c r="G184" s="7"/>
      <c r="H184" s="7"/>
    </row>
    <row r="185" spans="2:8" x14ac:dyDescent="0.2">
      <c r="B185" s="41"/>
      <c r="C185" s="49"/>
      <c r="D185" s="50"/>
      <c r="E185" s="50"/>
      <c r="F185" s="51">
        <f t="shared" ca="1" si="2"/>
        <v>45588</v>
      </c>
      <c r="G185" s="7"/>
      <c r="H185" s="7"/>
    </row>
    <row r="186" spans="2:8" x14ac:dyDescent="0.2">
      <c r="B186" s="41"/>
      <c r="C186" s="49"/>
      <c r="D186" s="50"/>
      <c r="E186" s="50"/>
      <c r="F186" s="51">
        <f t="shared" ca="1" si="2"/>
        <v>45589</v>
      </c>
      <c r="G186" s="7"/>
      <c r="H186" s="7"/>
    </row>
    <row r="187" spans="2:8" x14ac:dyDescent="0.2">
      <c r="B187" s="41"/>
      <c r="C187" s="49"/>
      <c r="D187" s="50"/>
      <c r="E187" s="50"/>
      <c r="F187" s="51">
        <f t="shared" ca="1" si="2"/>
        <v>45590</v>
      </c>
      <c r="G187" s="7"/>
      <c r="H187" s="7"/>
    </row>
    <row r="188" spans="2:8" x14ac:dyDescent="0.2">
      <c r="B188" s="41"/>
      <c r="C188" s="49"/>
      <c r="D188" s="50"/>
      <c r="E188" s="50"/>
      <c r="F188" s="51">
        <f t="shared" ca="1" si="2"/>
        <v>45591</v>
      </c>
      <c r="G188" s="7"/>
      <c r="H188" s="7"/>
    </row>
    <row r="189" spans="2:8" x14ac:dyDescent="0.2">
      <c r="B189" s="41"/>
      <c r="C189" s="49"/>
      <c r="D189" s="50"/>
      <c r="E189" s="50"/>
      <c r="F189" s="51">
        <f t="shared" ca="1" si="2"/>
        <v>45592</v>
      </c>
      <c r="G189" s="7"/>
      <c r="H189" s="7"/>
    </row>
    <row r="190" spans="2:8" x14ac:dyDescent="0.2">
      <c r="B190" s="41"/>
      <c r="C190" s="49"/>
      <c r="D190" s="50"/>
      <c r="E190" s="50"/>
      <c r="F190" s="51">
        <f t="shared" ca="1" si="2"/>
        <v>45593</v>
      </c>
      <c r="G190" s="7"/>
      <c r="H190" s="7"/>
    </row>
    <row r="191" spans="2:8" x14ac:dyDescent="0.2">
      <c r="B191" s="41"/>
      <c r="C191" s="49"/>
      <c r="D191" s="50"/>
      <c r="E191" s="50"/>
      <c r="F191" s="51">
        <f t="shared" ca="1" si="2"/>
        <v>45594</v>
      </c>
      <c r="G191" s="7"/>
      <c r="H191" s="7"/>
    </row>
    <row r="192" spans="2:8" x14ac:dyDescent="0.2">
      <c r="B192" s="41"/>
      <c r="C192" s="49"/>
      <c r="D192" s="50"/>
      <c r="E192" s="50"/>
      <c r="F192" s="51">
        <f t="shared" ca="1" si="2"/>
        <v>45595</v>
      </c>
      <c r="G192" s="7"/>
      <c r="H192" s="7"/>
    </row>
    <row r="193" spans="2:8" x14ac:dyDescent="0.2">
      <c r="B193" s="41"/>
      <c r="C193" s="49"/>
      <c r="D193" s="50"/>
      <c r="E193" s="50"/>
      <c r="F193" s="51">
        <f t="shared" ca="1" si="2"/>
        <v>45596</v>
      </c>
      <c r="G193" s="7"/>
      <c r="H193" s="7"/>
    </row>
    <row r="194" spans="2:8" x14ac:dyDescent="0.2">
      <c r="B194" s="41"/>
      <c r="C194" s="49"/>
      <c r="D194" s="50"/>
      <c r="E194" s="50"/>
      <c r="F194" s="51">
        <f t="shared" ca="1" si="2"/>
        <v>45597</v>
      </c>
      <c r="G194" s="7"/>
      <c r="H194" s="7"/>
    </row>
    <row r="195" spans="2:8" x14ac:dyDescent="0.2">
      <c r="B195" s="41"/>
      <c r="C195" s="49"/>
      <c r="D195" s="50"/>
      <c r="E195" s="50"/>
      <c r="F195" s="51">
        <f t="shared" ca="1" si="2"/>
        <v>45598</v>
      </c>
      <c r="G195" s="7"/>
      <c r="H195" s="7"/>
    </row>
    <row r="196" spans="2:8" x14ac:dyDescent="0.2">
      <c r="B196" s="41"/>
      <c r="C196" s="49"/>
      <c r="D196" s="50"/>
      <c r="E196" s="50"/>
      <c r="F196" s="51">
        <f t="shared" ca="1" si="2"/>
        <v>45599</v>
      </c>
      <c r="G196" s="7"/>
      <c r="H196" s="7"/>
    </row>
    <row r="197" spans="2:8" x14ac:dyDescent="0.2">
      <c r="B197" s="41"/>
      <c r="C197" s="49"/>
      <c r="D197" s="50"/>
      <c r="E197" s="50"/>
      <c r="F197" s="51">
        <f t="shared" ca="1" si="2"/>
        <v>45600</v>
      </c>
      <c r="G197" s="7"/>
      <c r="H197" s="7"/>
    </row>
    <row r="198" spans="2:8" x14ac:dyDescent="0.2">
      <c r="B198" s="41"/>
      <c r="C198" s="49"/>
      <c r="D198" s="50"/>
      <c r="E198" s="50"/>
      <c r="F198" s="51">
        <f t="shared" ref="F198:F261" ca="1" si="3">F197+1</f>
        <v>45601</v>
      </c>
      <c r="G198" s="7"/>
      <c r="H198" s="7"/>
    </row>
    <row r="199" spans="2:8" x14ac:dyDescent="0.2">
      <c r="B199" s="41"/>
      <c r="C199" s="49"/>
      <c r="D199" s="50"/>
      <c r="E199" s="50"/>
      <c r="F199" s="51">
        <f t="shared" ca="1" si="3"/>
        <v>45602</v>
      </c>
      <c r="G199" s="7"/>
      <c r="H199" s="7"/>
    </row>
    <row r="200" spans="2:8" x14ac:dyDescent="0.2">
      <c r="B200" s="41"/>
      <c r="C200" s="49"/>
      <c r="D200" s="50"/>
      <c r="E200" s="50"/>
      <c r="F200" s="51">
        <f t="shared" ca="1" si="3"/>
        <v>45603</v>
      </c>
      <c r="G200" s="7"/>
      <c r="H200" s="7"/>
    </row>
    <row r="201" spans="2:8" x14ac:dyDescent="0.2">
      <c r="B201" s="41"/>
      <c r="C201" s="49"/>
      <c r="D201" s="50"/>
      <c r="E201" s="50"/>
      <c r="F201" s="51">
        <f t="shared" ca="1" si="3"/>
        <v>45604</v>
      </c>
      <c r="G201" s="7"/>
      <c r="H201" s="7"/>
    </row>
    <row r="202" spans="2:8" x14ac:dyDescent="0.2">
      <c r="B202" s="41"/>
      <c r="C202" s="49"/>
      <c r="D202" s="50"/>
      <c r="E202" s="50"/>
      <c r="F202" s="51">
        <f t="shared" ca="1" si="3"/>
        <v>45605</v>
      </c>
      <c r="G202" s="7"/>
      <c r="H202" s="7"/>
    </row>
    <row r="203" spans="2:8" x14ac:dyDescent="0.2">
      <c r="B203" s="41"/>
      <c r="C203" s="49"/>
      <c r="D203" s="50"/>
      <c r="E203" s="50"/>
      <c r="F203" s="51">
        <f t="shared" ca="1" si="3"/>
        <v>45606</v>
      </c>
      <c r="G203" s="7"/>
      <c r="H203" s="7"/>
    </row>
    <row r="204" spans="2:8" x14ac:dyDescent="0.2">
      <c r="B204" s="41"/>
      <c r="C204" s="49"/>
      <c r="D204" s="50"/>
      <c r="E204" s="50"/>
      <c r="F204" s="51">
        <f t="shared" ca="1" si="3"/>
        <v>45607</v>
      </c>
      <c r="G204" s="7"/>
      <c r="H204" s="7"/>
    </row>
    <row r="205" spans="2:8" x14ac:dyDescent="0.2">
      <c r="B205" s="41"/>
      <c r="C205" s="49"/>
      <c r="D205" s="50"/>
      <c r="E205" s="50"/>
      <c r="F205" s="51">
        <f t="shared" ca="1" si="3"/>
        <v>45608</v>
      </c>
      <c r="G205" s="7"/>
      <c r="H205" s="7"/>
    </row>
    <row r="206" spans="2:8" x14ac:dyDescent="0.2">
      <c r="B206" s="41"/>
      <c r="C206" s="49"/>
      <c r="D206" s="50"/>
      <c r="E206" s="50"/>
      <c r="F206" s="51">
        <f t="shared" ca="1" si="3"/>
        <v>45609</v>
      </c>
      <c r="G206" s="7"/>
      <c r="H206" s="7"/>
    </row>
    <row r="207" spans="2:8" x14ac:dyDescent="0.2">
      <c r="B207" s="41"/>
      <c r="C207" s="49"/>
      <c r="D207" s="50"/>
      <c r="E207" s="50"/>
      <c r="F207" s="51">
        <f t="shared" ca="1" si="3"/>
        <v>45610</v>
      </c>
      <c r="G207" s="7"/>
      <c r="H207" s="7"/>
    </row>
    <row r="208" spans="2:8" x14ac:dyDescent="0.2">
      <c r="B208" s="41"/>
      <c r="C208" s="49"/>
      <c r="D208" s="50"/>
      <c r="E208" s="50"/>
      <c r="F208" s="51">
        <f t="shared" ca="1" si="3"/>
        <v>45611</v>
      </c>
      <c r="G208" s="7"/>
      <c r="H208" s="7"/>
    </row>
    <row r="209" spans="2:8" x14ac:dyDescent="0.2">
      <c r="B209" s="41"/>
      <c r="C209" s="49"/>
      <c r="D209" s="50"/>
      <c r="E209" s="50"/>
      <c r="F209" s="51">
        <f t="shared" ca="1" si="3"/>
        <v>45612</v>
      </c>
      <c r="G209" s="7"/>
      <c r="H209" s="7"/>
    </row>
    <row r="210" spans="2:8" x14ac:dyDescent="0.2">
      <c r="B210" s="41"/>
      <c r="C210" s="49"/>
      <c r="D210" s="50"/>
      <c r="E210" s="50"/>
      <c r="F210" s="51">
        <f t="shared" ca="1" si="3"/>
        <v>45613</v>
      </c>
      <c r="G210" s="7"/>
      <c r="H210" s="7"/>
    </row>
    <row r="211" spans="2:8" x14ac:dyDescent="0.2">
      <c r="B211" s="41"/>
      <c r="C211" s="49"/>
      <c r="D211" s="50"/>
      <c r="E211" s="50"/>
      <c r="F211" s="51">
        <f t="shared" ca="1" si="3"/>
        <v>45614</v>
      </c>
      <c r="G211" s="7"/>
      <c r="H211" s="7"/>
    </row>
    <row r="212" spans="2:8" x14ac:dyDescent="0.2">
      <c r="B212" s="41"/>
      <c r="C212" s="49"/>
      <c r="D212" s="50"/>
      <c r="E212" s="50"/>
      <c r="F212" s="51">
        <f t="shared" ca="1" si="3"/>
        <v>45615</v>
      </c>
      <c r="G212" s="7"/>
      <c r="H212" s="7"/>
    </row>
    <row r="213" spans="2:8" x14ac:dyDescent="0.2">
      <c r="B213" s="41"/>
      <c r="C213" s="49"/>
      <c r="D213" s="50"/>
      <c r="E213" s="50"/>
      <c r="F213" s="51">
        <f t="shared" ca="1" si="3"/>
        <v>45616</v>
      </c>
      <c r="G213" s="7"/>
      <c r="H213" s="7"/>
    </row>
    <row r="214" spans="2:8" x14ac:dyDescent="0.2">
      <c r="B214" s="41"/>
      <c r="C214" s="49"/>
      <c r="D214" s="50"/>
      <c r="E214" s="50"/>
      <c r="F214" s="51">
        <f t="shared" ca="1" si="3"/>
        <v>45617</v>
      </c>
      <c r="G214" s="7"/>
      <c r="H214" s="7"/>
    </row>
    <row r="215" spans="2:8" x14ac:dyDescent="0.2">
      <c r="B215" s="41"/>
      <c r="C215" s="49"/>
      <c r="D215" s="50"/>
      <c r="E215" s="50"/>
      <c r="F215" s="51">
        <f t="shared" ca="1" si="3"/>
        <v>45618</v>
      </c>
      <c r="G215" s="7"/>
      <c r="H215" s="7"/>
    </row>
    <row r="216" spans="2:8" x14ac:dyDescent="0.2">
      <c r="B216" s="41"/>
      <c r="C216" s="49"/>
      <c r="D216" s="50"/>
      <c r="E216" s="50"/>
      <c r="F216" s="51">
        <f t="shared" ca="1" si="3"/>
        <v>45619</v>
      </c>
      <c r="G216" s="7"/>
      <c r="H216" s="7"/>
    </row>
    <row r="217" spans="2:8" x14ac:dyDescent="0.2">
      <c r="B217" s="41"/>
      <c r="C217" s="49"/>
      <c r="D217" s="50"/>
      <c r="E217" s="50"/>
      <c r="F217" s="51">
        <f t="shared" ca="1" si="3"/>
        <v>45620</v>
      </c>
      <c r="G217" s="7"/>
      <c r="H217" s="7"/>
    </row>
    <row r="218" spans="2:8" x14ac:dyDescent="0.2">
      <c r="B218" s="41"/>
      <c r="C218" s="49"/>
      <c r="D218" s="50"/>
      <c r="E218" s="50"/>
      <c r="F218" s="51">
        <f t="shared" ca="1" si="3"/>
        <v>45621</v>
      </c>
      <c r="G218" s="7"/>
      <c r="H218" s="7"/>
    </row>
    <row r="219" spans="2:8" x14ac:dyDescent="0.2">
      <c r="B219" s="41"/>
      <c r="C219" s="49"/>
      <c r="D219" s="50"/>
      <c r="E219" s="50"/>
      <c r="F219" s="51">
        <f t="shared" ca="1" si="3"/>
        <v>45622</v>
      </c>
      <c r="G219" s="7"/>
      <c r="H219" s="7"/>
    </row>
    <row r="220" spans="2:8" x14ac:dyDescent="0.2">
      <c r="B220" s="41"/>
      <c r="C220" s="49"/>
      <c r="D220" s="50"/>
      <c r="E220" s="50"/>
      <c r="F220" s="51">
        <f t="shared" ca="1" si="3"/>
        <v>45623</v>
      </c>
      <c r="G220" s="7"/>
      <c r="H220" s="7"/>
    </row>
    <row r="221" spans="2:8" x14ac:dyDescent="0.2">
      <c r="B221" s="41"/>
      <c r="C221" s="49"/>
      <c r="D221" s="50"/>
      <c r="E221" s="50"/>
      <c r="F221" s="51">
        <f t="shared" ca="1" si="3"/>
        <v>45624</v>
      </c>
      <c r="G221" s="7"/>
      <c r="H221" s="7"/>
    </row>
    <row r="222" spans="2:8" x14ac:dyDescent="0.2">
      <c r="B222" s="41"/>
      <c r="C222" s="49"/>
      <c r="D222" s="50"/>
      <c r="E222" s="50"/>
      <c r="F222" s="51">
        <f t="shared" ca="1" si="3"/>
        <v>45625</v>
      </c>
      <c r="G222" s="7"/>
      <c r="H222" s="7"/>
    </row>
    <row r="223" spans="2:8" x14ac:dyDescent="0.2">
      <c r="B223" s="41"/>
      <c r="C223" s="49"/>
      <c r="D223" s="50"/>
      <c r="E223" s="50"/>
      <c r="F223" s="51">
        <f t="shared" ca="1" si="3"/>
        <v>45626</v>
      </c>
      <c r="G223" s="7"/>
      <c r="H223" s="7"/>
    </row>
    <row r="224" spans="2:8" x14ac:dyDescent="0.2">
      <c r="B224" s="41"/>
      <c r="C224" s="49"/>
      <c r="D224" s="50"/>
      <c r="E224" s="50"/>
      <c r="F224" s="51">
        <f t="shared" ca="1" si="3"/>
        <v>45627</v>
      </c>
      <c r="G224" s="7"/>
      <c r="H224" s="7"/>
    </row>
    <row r="225" spans="2:8" x14ac:dyDescent="0.2">
      <c r="B225" s="41"/>
      <c r="C225" s="49"/>
      <c r="D225" s="50"/>
      <c r="E225" s="50"/>
      <c r="F225" s="51">
        <f t="shared" ca="1" si="3"/>
        <v>45628</v>
      </c>
      <c r="G225" s="7"/>
      <c r="H225" s="7"/>
    </row>
    <row r="226" spans="2:8" x14ac:dyDescent="0.2">
      <c r="B226" s="41"/>
      <c r="C226" s="49"/>
      <c r="D226" s="50"/>
      <c r="E226" s="50"/>
      <c r="F226" s="51">
        <f t="shared" ca="1" si="3"/>
        <v>45629</v>
      </c>
      <c r="G226" s="7"/>
      <c r="H226" s="7"/>
    </row>
    <row r="227" spans="2:8" x14ac:dyDescent="0.2">
      <c r="B227" s="41"/>
      <c r="C227" s="49"/>
      <c r="D227" s="50"/>
      <c r="E227" s="50"/>
      <c r="F227" s="51">
        <f t="shared" ca="1" si="3"/>
        <v>45630</v>
      </c>
      <c r="G227" s="7"/>
      <c r="H227" s="7"/>
    </row>
    <row r="228" spans="2:8" x14ac:dyDescent="0.2">
      <c r="B228" s="41"/>
      <c r="C228" s="49"/>
      <c r="D228" s="50"/>
      <c r="E228" s="50"/>
      <c r="F228" s="51">
        <f t="shared" ca="1" si="3"/>
        <v>45631</v>
      </c>
      <c r="G228" s="7"/>
      <c r="H228" s="7"/>
    </row>
    <row r="229" spans="2:8" x14ac:dyDescent="0.2">
      <c r="B229" s="41"/>
      <c r="C229" s="49"/>
      <c r="D229" s="50"/>
      <c r="E229" s="50"/>
      <c r="F229" s="51">
        <f t="shared" ca="1" si="3"/>
        <v>45632</v>
      </c>
      <c r="G229" s="7"/>
      <c r="H229" s="7"/>
    </row>
    <row r="230" spans="2:8" x14ac:dyDescent="0.2">
      <c r="B230" s="41"/>
      <c r="C230" s="49"/>
      <c r="D230" s="50"/>
      <c r="E230" s="50"/>
      <c r="F230" s="51">
        <f t="shared" ca="1" si="3"/>
        <v>45633</v>
      </c>
      <c r="G230" s="7"/>
      <c r="H230" s="7"/>
    </row>
    <row r="231" spans="2:8" x14ac:dyDescent="0.2">
      <c r="B231" s="41"/>
      <c r="C231" s="49"/>
      <c r="D231" s="50"/>
      <c r="E231" s="50"/>
      <c r="F231" s="51">
        <f t="shared" ca="1" si="3"/>
        <v>45634</v>
      </c>
      <c r="G231" s="7"/>
      <c r="H231" s="7"/>
    </row>
    <row r="232" spans="2:8" x14ac:dyDescent="0.2">
      <c r="B232" s="41"/>
      <c r="C232" s="49"/>
      <c r="D232" s="50"/>
      <c r="E232" s="50"/>
      <c r="F232" s="51">
        <f t="shared" ca="1" si="3"/>
        <v>45635</v>
      </c>
      <c r="G232" s="7"/>
      <c r="H232" s="7"/>
    </row>
    <row r="233" spans="2:8" x14ac:dyDescent="0.2">
      <c r="B233" s="41"/>
      <c r="C233" s="49"/>
      <c r="D233" s="50"/>
      <c r="E233" s="50"/>
      <c r="F233" s="51">
        <f t="shared" ca="1" si="3"/>
        <v>45636</v>
      </c>
      <c r="G233" s="7"/>
      <c r="H233" s="7"/>
    </row>
    <row r="234" spans="2:8" x14ac:dyDescent="0.2">
      <c r="B234" s="41"/>
      <c r="C234" s="49"/>
      <c r="D234" s="50"/>
      <c r="E234" s="50"/>
      <c r="F234" s="51">
        <f t="shared" ca="1" si="3"/>
        <v>45637</v>
      </c>
      <c r="G234" s="7"/>
      <c r="H234" s="7"/>
    </row>
    <row r="235" spans="2:8" x14ac:dyDescent="0.2">
      <c r="B235" s="41"/>
      <c r="C235" s="49"/>
      <c r="D235" s="50"/>
      <c r="E235" s="50"/>
      <c r="F235" s="51">
        <f t="shared" ca="1" si="3"/>
        <v>45638</v>
      </c>
      <c r="G235" s="7"/>
      <c r="H235" s="7"/>
    </row>
    <row r="236" spans="2:8" x14ac:dyDescent="0.2">
      <c r="B236" s="41"/>
      <c r="C236" s="49"/>
      <c r="D236" s="50"/>
      <c r="E236" s="50"/>
      <c r="F236" s="51">
        <f t="shared" ca="1" si="3"/>
        <v>45639</v>
      </c>
      <c r="G236" s="7"/>
      <c r="H236" s="7"/>
    </row>
    <row r="237" spans="2:8" x14ac:dyDescent="0.2">
      <c r="B237" s="41"/>
      <c r="C237" s="49"/>
      <c r="D237" s="50"/>
      <c r="E237" s="50"/>
      <c r="F237" s="51">
        <f t="shared" ca="1" si="3"/>
        <v>45640</v>
      </c>
      <c r="G237" s="7"/>
      <c r="H237" s="7"/>
    </row>
    <row r="238" spans="2:8" x14ac:dyDescent="0.2">
      <c r="B238" s="41"/>
      <c r="C238" s="49"/>
      <c r="D238" s="50"/>
      <c r="E238" s="50"/>
      <c r="F238" s="51">
        <f t="shared" ca="1" si="3"/>
        <v>45641</v>
      </c>
      <c r="G238" s="7"/>
      <c r="H238" s="7"/>
    </row>
    <row r="239" spans="2:8" x14ac:dyDescent="0.2">
      <c r="B239" s="41"/>
      <c r="C239" s="49"/>
      <c r="D239" s="50"/>
      <c r="E239" s="50"/>
      <c r="F239" s="51">
        <f t="shared" ca="1" si="3"/>
        <v>45642</v>
      </c>
      <c r="G239" s="7"/>
      <c r="H239" s="7"/>
    </row>
    <row r="240" spans="2:8" x14ac:dyDescent="0.2">
      <c r="B240" s="41"/>
      <c r="C240" s="49"/>
      <c r="D240" s="50"/>
      <c r="E240" s="50"/>
      <c r="F240" s="51">
        <f t="shared" ca="1" si="3"/>
        <v>45643</v>
      </c>
      <c r="G240" s="7"/>
      <c r="H240" s="7"/>
    </row>
    <row r="241" spans="2:8" x14ac:dyDescent="0.2">
      <c r="B241" s="41"/>
      <c r="C241" s="49"/>
      <c r="D241" s="50"/>
      <c r="E241" s="50"/>
      <c r="F241" s="51">
        <f t="shared" ca="1" si="3"/>
        <v>45644</v>
      </c>
      <c r="G241" s="7"/>
      <c r="H241" s="7"/>
    </row>
    <row r="242" spans="2:8" x14ac:dyDescent="0.2">
      <c r="B242" s="41"/>
      <c r="C242" s="49"/>
      <c r="D242" s="50"/>
      <c r="E242" s="50"/>
      <c r="F242" s="51">
        <f t="shared" ca="1" si="3"/>
        <v>45645</v>
      </c>
      <c r="G242" s="7"/>
      <c r="H242" s="7"/>
    </row>
    <row r="243" spans="2:8" x14ac:dyDescent="0.2">
      <c r="B243" s="41"/>
      <c r="C243" s="49"/>
      <c r="D243" s="50"/>
      <c r="E243" s="50"/>
      <c r="F243" s="51">
        <f t="shared" ca="1" si="3"/>
        <v>45646</v>
      </c>
      <c r="G243" s="7"/>
      <c r="H243" s="7"/>
    </row>
    <row r="244" spans="2:8" x14ac:dyDescent="0.2">
      <c r="B244" s="41"/>
      <c r="C244" s="49"/>
      <c r="D244" s="50"/>
      <c r="E244" s="50"/>
      <c r="F244" s="51">
        <f t="shared" ca="1" si="3"/>
        <v>45647</v>
      </c>
      <c r="G244" s="7"/>
      <c r="H244" s="7"/>
    </row>
    <row r="245" spans="2:8" x14ac:dyDescent="0.2">
      <c r="B245" s="41"/>
      <c r="C245" s="49"/>
      <c r="D245" s="50"/>
      <c r="E245" s="50"/>
      <c r="F245" s="51">
        <f t="shared" ca="1" si="3"/>
        <v>45648</v>
      </c>
      <c r="G245" s="7"/>
      <c r="H245" s="7"/>
    </row>
    <row r="246" spans="2:8" x14ac:dyDescent="0.2">
      <c r="B246" s="41"/>
      <c r="C246" s="49"/>
      <c r="D246" s="50"/>
      <c r="E246" s="50"/>
      <c r="F246" s="51">
        <f t="shared" ca="1" si="3"/>
        <v>45649</v>
      </c>
      <c r="G246" s="7"/>
      <c r="H246" s="7"/>
    </row>
    <row r="247" spans="2:8" x14ac:dyDescent="0.2">
      <c r="B247" s="41"/>
      <c r="C247" s="49"/>
      <c r="D247" s="50"/>
      <c r="E247" s="50"/>
      <c r="F247" s="51">
        <f t="shared" ca="1" si="3"/>
        <v>45650</v>
      </c>
      <c r="G247" s="7"/>
      <c r="H247" s="7"/>
    </row>
    <row r="248" spans="2:8" x14ac:dyDescent="0.2">
      <c r="B248" s="41"/>
      <c r="C248" s="49"/>
      <c r="D248" s="50"/>
      <c r="E248" s="50"/>
      <c r="F248" s="51">
        <f t="shared" ca="1" si="3"/>
        <v>45651</v>
      </c>
      <c r="G248" s="7"/>
      <c r="H248" s="7"/>
    </row>
    <row r="249" spans="2:8" x14ac:dyDescent="0.2">
      <c r="B249" s="41"/>
      <c r="C249" s="49"/>
      <c r="D249" s="50"/>
      <c r="E249" s="50"/>
      <c r="F249" s="51">
        <f t="shared" ca="1" si="3"/>
        <v>45652</v>
      </c>
      <c r="G249" s="7"/>
      <c r="H249" s="7"/>
    </row>
    <row r="250" spans="2:8" x14ac:dyDescent="0.2">
      <c r="B250" s="41"/>
      <c r="C250" s="49"/>
      <c r="D250" s="50"/>
      <c r="E250" s="50"/>
      <c r="F250" s="51">
        <f t="shared" ca="1" si="3"/>
        <v>45653</v>
      </c>
      <c r="G250" s="7"/>
      <c r="H250" s="7"/>
    </row>
    <row r="251" spans="2:8" x14ac:dyDescent="0.2">
      <c r="B251" s="41"/>
      <c r="C251" s="49"/>
      <c r="D251" s="50"/>
      <c r="E251" s="50"/>
      <c r="F251" s="51">
        <f t="shared" ca="1" si="3"/>
        <v>45654</v>
      </c>
      <c r="G251" s="7"/>
      <c r="H251" s="7"/>
    </row>
    <row r="252" spans="2:8" x14ac:dyDescent="0.2">
      <c r="B252" s="41"/>
      <c r="C252" s="49"/>
      <c r="D252" s="50"/>
      <c r="E252" s="50"/>
      <c r="F252" s="51">
        <f t="shared" ca="1" si="3"/>
        <v>45655</v>
      </c>
      <c r="G252" s="7"/>
      <c r="H252" s="7"/>
    </row>
    <row r="253" spans="2:8" x14ac:dyDescent="0.2">
      <c r="B253" s="41"/>
      <c r="C253" s="49"/>
      <c r="D253" s="50"/>
      <c r="E253" s="50"/>
      <c r="F253" s="51">
        <f t="shared" ca="1" si="3"/>
        <v>45656</v>
      </c>
      <c r="G253" s="7"/>
      <c r="H253" s="7"/>
    </row>
    <row r="254" spans="2:8" x14ac:dyDescent="0.2">
      <c r="B254" s="41"/>
      <c r="C254" s="49"/>
      <c r="D254" s="50"/>
      <c r="E254" s="50"/>
      <c r="F254" s="51">
        <f t="shared" ca="1" si="3"/>
        <v>45657</v>
      </c>
      <c r="G254" s="7"/>
      <c r="H254" s="7"/>
    </row>
    <row r="255" spans="2:8" x14ac:dyDescent="0.2">
      <c r="B255" s="41"/>
      <c r="C255" s="49"/>
      <c r="D255" s="50"/>
      <c r="E255" s="50"/>
      <c r="F255" s="51">
        <f t="shared" ca="1" si="3"/>
        <v>45658</v>
      </c>
      <c r="G255" s="7"/>
      <c r="H255" s="7"/>
    </row>
    <row r="256" spans="2:8" x14ac:dyDescent="0.2">
      <c r="B256" s="41"/>
      <c r="C256" s="49"/>
      <c r="D256" s="50"/>
      <c r="E256" s="50"/>
      <c r="F256" s="51">
        <f t="shared" ca="1" si="3"/>
        <v>45659</v>
      </c>
      <c r="G256" s="7"/>
      <c r="H256" s="7"/>
    </row>
    <row r="257" spans="2:8" x14ac:dyDescent="0.2">
      <c r="B257" s="41"/>
      <c r="C257" s="49"/>
      <c r="D257" s="50"/>
      <c r="E257" s="50"/>
      <c r="F257" s="51">
        <f t="shared" ca="1" si="3"/>
        <v>45660</v>
      </c>
      <c r="G257" s="7"/>
      <c r="H257" s="7"/>
    </row>
    <row r="258" spans="2:8" x14ac:dyDescent="0.2">
      <c r="B258" s="41"/>
      <c r="C258" s="49"/>
      <c r="D258" s="50"/>
      <c r="E258" s="50"/>
      <c r="F258" s="51">
        <f t="shared" ca="1" si="3"/>
        <v>45661</v>
      </c>
      <c r="G258" s="7"/>
      <c r="H258" s="7"/>
    </row>
    <row r="259" spans="2:8" x14ac:dyDescent="0.2">
      <c r="B259" s="41"/>
      <c r="C259" s="49"/>
      <c r="D259" s="50"/>
      <c r="E259" s="50"/>
      <c r="F259" s="51">
        <f t="shared" ca="1" si="3"/>
        <v>45662</v>
      </c>
      <c r="G259" s="7"/>
      <c r="H259" s="7"/>
    </row>
    <row r="260" spans="2:8" x14ac:dyDescent="0.2">
      <c r="B260" s="41"/>
      <c r="C260" s="49"/>
      <c r="D260" s="50"/>
      <c r="E260" s="50"/>
      <c r="F260" s="51">
        <f t="shared" ca="1" si="3"/>
        <v>45663</v>
      </c>
      <c r="G260" s="7"/>
      <c r="H260" s="7"/>
    </row>
    <row r="261" spans="2:8" x14ac:dyDescent="0.2">
      <c r="B261" s="41"/>
      <c r="C261" s="49"/>
      <c r="D261" s="50"/>
      <c r="E261" s="50"/>
      <c r="F261" s="51">
        <f t="shared" ca="1" si="3"/>
        <v>45664</v>
      </c>
      <c r="G261" s="7"/>
      <c r="H261" s="7"/>
    </row>
    <row r="262" spans="2:8" x14ac:dyDescent="0.2">
      <c r="B262" s="41"/>
      <c r="C262" s="49"/>
      <c r="D262" s="50"/>
      <c r="E262" s="50"/>
      <c r="F262" s="51">
        <f t="shared" ref="F262:F325" ca="1" si="4">F261+1</f>
        <v>45665</v>
      </c>
      <c r="G262" s="7"/>
      <c r="H262" s="7"/>
    </row>
    <row r="263" spans="2:8" x14ac:dyDescent="0.2">
      <c r="B263" s="41"/>
      <c r="C263" s="49"/>
      <c r="D263" s="50"/>
      <c r="E263" s="50"/>
      <c r="F263" s="51">
        <f t="shared" ca="1" si="4"/>
        <v>45666</v>
      </c>
      <c r="G263" s="7"/>
      <c r="H263" s="7"/>
    </row>
    <row r="264" spans="2:8" x14ac:dyDescent="0.2">
      <c r="B264" s="41"/>
      <c r="C264" s="49"/>
      <c r="D264" s="50"/>
      <c r="E264" s="50"/>
      <c r="F264" s="51">
        <f t="shared" ca="1" si="4"/>
        <v>45667</v>
      </c>
      <c r="G264" s="7"/>
      <c r="H264" s="7"/>
    </row>
    <row r="265" spans="2:8" x14ac:dyDescent="0.2">
      <c r="B265" s="41"/>
      <c r="C265" s="49"/>
      <c r="D265" s="50"/>
      <c r="E265" s="50"/>
      <c r="F265" s="51">
        <f t="shared" ca="1" si="4"/>
        <v>45668</v>
      </c>
      <c r="G265" s="7"/>
      <c r="H265" s="7"/>
    </row>
    <row r="266" spans="2:8" x14ac:dyDescent="0.2">
      <c r="B266" s="41"/>
      <c r="C266" s="49"/>
      <c r="D266" s="50"/>
      <c r="E266" s="50"/>
      <c r="F266" s="51">
        <f t="shared" ca="1" si="4"/>
        <v>45669</v>
      </c>
      <c r="G266" s="7"/>
      <c r="H266" s="7"/>
    </row>
    <row r="267" spans="2:8" x14ac:dyDescent="0.2">
      <c r="B267" s="41"/>
      <c r="C267" s="49"/>
      <c r="D267" s="50"/>
      <c r="E267" s="50"/>
      <c r="F267" s="51">
        <f t="shared" ca="1" si="4"/>
        <v>45670</v>
      </c>
      <c r="G267" s="7"/>
      <c r="H267" s="7"/>
    </row>
    <row r="268" spans="2:8" x14ac:dyDescent="0.2">
      <c r="B268" s="41"/>
      <c r="C268" s="49"/>
      <c r="D268" s="50"/>
      <c r="E268" s="50"/>
      <c r="F268" s="51">
        <f t="shared" ca="1" si="4"/>
        <v>45671</v>
      </c>
      <c r="G268" s="7"/>
      <c r="H268" s="7"/>
    </row>
    <row r="269" spans="2:8" x14ac:dyDescent="0.2">
      <c r="B269" s="41"/>
      <c r="C269" s="49"/>
      <c r="D269" s="50"/>
      <c r="E269" s="50"/>
      <c r="F269" s="51">
        <f t="shared" ca="1" si="4"/>
        <v>45672</v>
      </c>
      <c r="G269" s="7"/>
      <c r="H269" s="7"/>
    </row>
    <row r="270" spans="2:8" x14ac:dyDescent="0.2">
      <c r="B270" s="41"/>
      <c r="C270" s="49"/>
      <c r="D270" s="50"/>
      <c r="E270" s="50"/>
      <c r="F270" s="51">
        <f t="shared" ca="1" si="4"/>
        <v>45673</v>
      </c>
      <c r="G270" s="7"/>
      <c r="H270" s="7"/>
    </row>
    <row r="271" spans="2:8" x14ac:dyDescent="0.2">
      <c r="B271" s="41"/>
      <c r="C271" s="49"/>
      <c r="D271" s="50"/>
      <c r="E271" s="50"/>
      <c r="F271" s="51">
        <f t="shared" ca="1" si="4"/>
        <v>45674</v>
      </c>
      <c r="G271" s="7"/>
      <c r="H271" s="7"/>
    </row>
    <row r="272" spans="2:8" x14ac:dyDescent="0.2">
      <c r="B272" s="41"/>
      <c r="C272" s="49"/>
      <c r="D272" s="50"/>
      <c r="E272" s="50"/>
      <c r="F272" s="51">
        <f t="shared" ca="1" si="4"/>
        <v>45675</v>
      </c>
      <c r="G272" s="7"/>
      <c r="H272" s="7"/>
    </row>
    <row r="273" spans="2:8" x14ac:dyDescent="0.2">
      <c r="B273" s="41"/>
      <c r="C273" s="49"/>
      <c r="D273" s="50"/>
      <c r="E273" s="50"/>
      <c r="F273" s="51">
        <f t="shared" ca="1" si="4"/>
        <v>45676</v>
      </c>
      <c r="G273" s="7"/>
      <c r="H273" s="7"/>
    </row>
    <row r="274" spans="2:8" x14ac:dyDescent="0.2">
      <c r="B274" s="41"/>
      <c r="C274" s="49"/>
      <c r="D274" s="50"/>
      <c r="E274" s="50"/>
      <c r="F274" s="51">
        <f t="shared" ca="1" si="4"/>
        <v>45677</v>
      </c>
      <c r="G274" s="7"/>
      <c r="H274" s="7"/>
    </row>
    <row r="275" spans="2:8" x14ac:dyDescent="0.2">
      <c r="B275" s="41"/>
      <c r="C275" s="49"/>
      <c r="D275" s="50"/>
      <c r="E275" s="50"/>
      <c r="F275" s="51">
        <f t="shared" ca="1" si="4"/>
        <v>45678</v>
      </c>
      <c r="G275" s="7"/>
      <c r="H275" s="7"/>
    </row>
    <row r="276" spans="2:8" x14ac:dyDescent="0.2">
      <c r="B276" s="41"/>
      <c r="C276" s="49"/>
      <c r="D276" s="50"/>
      <c r="E276" s="50"/>
      <c r="F276" s="51">
        <f t="shared" ca="1" si="4"/>
        <v>45679</v>
      </c>
      <c r="G276" s="7"/>
      <c r="H276" s="7"/>
    </row>
    <row r="277" spans="2:8" x14ac:dyDescent="0.2">
      <c r="B277" s="41"/>
      <c r="C277" s="49"/>
      <c r="D277" s="50"/>
      <c r="E277" s="50"/>
      <c r="F277" s="51">
        <f t="shared" ca="1" si="4"/>
        <v>45680</v>
      </c>
      <c r="G277" s="7"/>
      <c r="H277" s="7"/>
    </row>
    <row r="278" spans="2:8" x14ac:dyDescent="0.2">
      <c r="B278" s="41"/>
      <c r="C278" s="49"/>
      <c r="D278" s="50"/>
      <c r="E278" s="50"/>
      <c r="F278" s="51">
        <f t="shared" ca="1" si="4"/>
        <v>45681</v>
      </c>
      <c r="G278" s="7"/>
      <c r="H278" s="7"/>
    </row>
    <row r="279" spans="2:8" x14ac:dyDescent="0.2">
      <c r="B279" s="41"/>
      <c r="C279" s="49"/>
      <c r="D279" s="50"/>
      <c r="E279" s="50"/>
      <c r="F279" s="51">
        <f t="shared" ca="1" si="4"/>
        <v>45682</v>
      </c>
      <c r="G279" s="7"/>
      <c r="H279" s="7"/>
    </row>
    <row r="280" spans="2:8" x14ac:dyDescent="0.2">
      <c r="B280" s="41"/>
      <c r="C280" s="49"/>
      <c r="D280" s="50"/>
      <c r="E280" s="50"/>
      <c r="F280" s="51">
        <f t="shared" ca="1" si="4"/>
        <v>45683</v>
      </c>
      <c r="G280" s="7"/>
      <c r="H280" s="7"/>
    </row>
    <row r="281" spans="2:8" x14ac:dyDescent="0.2">
      <c r="B281" s="41"/>
      <c r="C281" s="49"/>
      <c r="D281" s="50"/>
      <c r="E281" s="50"/>
      <c r="F281" s="51">
        <f t="shared" ca="1" si="4"/>
        <v>45684</v>
      </c>
      <c r="G281" s="7"/>
      <c r="H281" s="7"/>
    </row>
    <row r="282" spans="2:8" x14ac:dyDescent="0.2">
      <c r="B282" s="41"/>
      <c r="C282" s="49"/>
      <c r="D282" s="50"/>
      <c r="E282" s="50"/>
      <c r="F282" s="51">
        <f t="shared" ca="1" si="4"/>
        <v>45685</v>
      </c>
      <c r="G282" s="7"/>
      <c r="H282" s="7"/>
    </row>
    <row r="283" spans="2:8" x14ac:dyDescent="0.2">
      <c r="B283" s="41"/>
      <c r="C283" s="49"/>
      <c r="D283" s="50"/>
      <c r="E283" s="50"/>
      <c r="F283" s="51">
        <f t="shared" ca="1" si="4"/>
        <v>45686</v>
      </c>
      <c r="G283" s="7"/>
      <c r="H283" s="7"/>
    </row>
    <row r="284" spans="2:8" x14ac:dyDescent="0.2">
      <c r="B284" s="41"/>
      <c r="C284" s="49"/>
      <c r="D284" s="50"/>
      <c r="E284" s="50"/>
      <c r="F284" s="51">
        <f t="shared" ca="1" si="4"/>
        <v>45687</v>
      </c>
      <c r="G284" s="7"/>
      <c r="H284" s="7"/>
    </row>
    <row r="285" spans="2:8" x14ac:dyDescent="0.2">
      <c r="B285" s="41"/>
      <c r="C285" s="49"/>
      <c r="D285" s="50"/>
      <c r="E285" s="50"/>
      <c r="F285" s="51">
        <f t="shared" ca="1" si="4"/>
        <v>45688</v>
      </c>
      <c r="G285" s="7"/>
      <c r="H285" s="7"/>
    </row>
    <row r="286" spans="2:8" x14ac:dyDescent="0.2">
      <c r="B286" s="41"/>
      <c r="C286" s="49"/>
      <c r="D286" s="50"/>
      <c r="E286" s="50"/>
      <c r="F286" s="51">
        <f t="shared" ca="1" si="4"/>
        <v>45689</v>
      </c>
      <c r="G286" s="7"/>
      <c r="H286" s="7"/>
    </row>
    <row r="287" spans="2:8" x14ac:dyDescent="0.2">
      <c r="B287" s="41"/>
      <c r="C287" s="49"/>
      <c r="D287" s="50"/>
      <c r="E287" s="50"/>
      <c r="F287" s="51">
        <f t="shared" ca="1" si="4"/>
        <v>45690</v>
      </c>
      <c r="G287" s="7"/>
      <c r="H287" s="7"/>
    </row>
    <row r="288" spans="2:8" x14ac:dyDescent="0.2">
      <c r="B288" s="41"/>
      <c r="C288" s="49"/>
      <c r="D288" s="50"/>
      <c r="E288" s="50"/>
      <c r="F288" s="51">
        <f t="shared" ca="1" si="4"/>
        <v>45691</v>
      </c>
      <c r="G288" s="7"/>
      <c r="H288" s="7"/>
    </row>
    <row r="289" spans="2:8" x14ac:dyDescent="0.2">
      <c r="B289" s="41"/>
      <c r="C289" s="49"/>
      <c r="D289" s="50"/>
      <c r="E289" s="50"/>
      <c r="F289" s="51">
        <f t="shared" ca="1" si="4"/>
        <v>45692</v>
      </c>
      <c r="G289" s="7"/>
      <c r="H289" s="7"/>
    </row>
    <row r="290" spans="2:8" x14ac:dyDescent="0.2">
      <c r="B290" s="41"/>
      <c r="C290" s="49"/>
      <c r="D290" s="50"/>
      <c r="E290" s="50"/>
      <c r="F290" s="51">
        <f t="shared" ca="1" si="4"/>
        <v>45693</v>
      </c>
      <c r="G290" s="7"/>
      <c r="H290" s="7"/>
    </row>
    <row r="291" spans="2:8" x14ac:dyDescent="0.2">
      <c r="B291" s="41"/>
      <c r="C291" s="49"/>
      <c r="D291" s="50"/>
      <c r="E291" s="50"/>
      <c r="F291" s="51">
        <f t="shared" ca="1" si="4"/>
        <v>45694</v>
      </c>
      <c r="G291" s="7"/>
      <c r="H291" s="7"/>
    </row>
    <row r="292" spans="2:8" x14ac:dyDescent="0.2">
      <c r="B292" s="41"/>
      <c r="C292" s="49"/>
      <c r="D292" s="50"/>
      <c r="E292" s="50"/>
      <c r="F292" s="51">
        <f t="shared" ca="1" si="4"/>
        <v>45695</v>
      </c>
      <c r="G292" s="7"/>
      <c r="H292" s="7"/>
    </row>
    <row r="293" spans="2:8" x14ac:dyDescent="0.2">
      <c r="B293" s="41"/>
      <c r="C293" s="49"/>
      <c r="D293" s="50"/>
      <c r="E293" s="50"/>
      <c r="F293" s="51">
        <f t="shared" ca="1" si="4"/>
        <v>45696</v>
      </c>
      <c r="G293" s="7"/>
      <c r="H293" s="7"/>
    </row>
    <row r="294" spans="2:8" x14ac:dyDescent="0.2">
      <c r="B294" s="41"/>
      <c r="C294" s="49"/>
      <c r="D294" s="50"/>
      <c r="E294" s="50"/>
      <c r="F294" s="51">
        <f t="shared" ca="1" si="4"/>
        <v>45697</v>
      </c>
      <c r="G294" s="7"/>
      <c r="H294" s="7"/>
    </row>
    <row r="295" spans="2:8" x14ac:dyDescent="0.2">
      <c r="B295" s="41"/>
      <c r="C295" s="49"/>
      <c r="D295" s="50"/>
      <c r="E295" s="50"/>
      <c r="F295" s="51">
        <f t="shared" ca="1" si="4"/>
        <v>45698</v>
      </c>
      <c r="G295" s="7"/>
      <c r="H295" s="7"/>
    </row>
    <row r="296" spans="2:8" x14ac:dyDescent="0.2">
      <c r="B296" s="41"/>
      <c r="C296" s="49"/>
      <c r="D296" s="50"/>
      <c r="E296" s="50"/>
      <c r="F296" s="51">
        <f t="shared" ca="1" si="4"/>
        <v>45699</v>
      </c>
      <c r="G296" s="7"/>
      <c r="H296" s="7"/>
    </row>
    <row r="297" spans="2:8" x14ac:dyDescent="0.2">
      <c r="B297" s="41"/>
      <c r="C297" s="49"/>
      <c r="D297" s="50"/>
      <c r="E297" s="50"/>
      <c r="F297" s="51">
        <f t="shared" ca="1" si="4"/>
        <v>45700</v>
      </c>
      <c r="G297" s="7"/>
      <c r="H297" s="7"/>
    </row>
    <row r="298" spans="2:8" x14ac:dyDescent="0.2">
      <c r="B298" s="41"/>
      <c r="C298" s="49"/>
      <c r="D298" s="50"/>
      <c r="E298" s="50"/>
      <c r="F298" s="51">
        <f t="shared" ca="1" si="4"/>
        <v>45701</v>
      </c>
      <c r="G298" s="7"/>
      <c r="H298" s="7"/>
    </row>
    <row r="299" spans="2:8" x14ac:dyDescent="0.2">
      <c r="B299" s="41"/>
      <c r="C299" s="49"/>
      <c r="D299" s="50"/>
      <c r="E299" s="50"/>
      <c r="F299" s="51">
        <f t="shared" ca="1" si="4"/>
        <v>45702</v>
      </c>
      <c r="G299" s="7"/>
      <c r="H299" s="7"/>
    </row>
    <row r="300" spans="2:8" x14ac:dyDescent="0.2">
      <c r="B300" s="41"/>
      <c r="C300" s="49"/>
      <c r="D300" s="50"/>
      <c r="E300" s="50"/>
      <c r="F300" s="51">
        <f t="shared" ca="1" si="4"/>
        <v>45703</v>
      </c>
      <c r="G300" s="7"/>
      <c r="H300" s="7"/>
    </row>
    <row r="301" spans="2:8" x14ac:dyDescent="0.2">
      <c r="B301" s="41"/>
      <c r="C301" s="49"/>
      <c r="D301" s="50"/>
      <c r="E301" s="50"/>
      <c r="F301" s="51">
        <f t="shared" ca="1" si="4"/>
        <v>45704</v>
      </c>
      <c r="G301" s="7"/>
      <c r="H301" s="7"/>
    </row>
    <row r="302" spans="2:8" x14ac:dyDescent="0.2">
      <c r="B302" s="41"/>
      <c r="C302" s="49"/>
      <c r="D302" s="50"/>
      <c r="E302" s="50"/>
      <c r="F302" s="51">
        <f t="shared" ca="1" si="4"/>
        <v>45705</v>
      </c>
      <c r="G302" s="7"/>
      <c r="H302" s="7"/>
    </row>
    <row r="303" spans="2:8" x14ac:dyDescent="0.2">
      <c r="B303" s="41"/>
      <c r="C303" s="49"/>
      <c r="D303" s="50"/>
      <c r="E303" s="50"/>
      <c r="F303" s="51">
        <f t="shared" ca="1" si="4"/>
        <v>45706</v>
      </c>
      <c r="G303" s="7"/>
      <c r="H303" s="7"/>
    </row>
    <row r="304" spans="2:8" x14ac:dyDescent="0.2">
      <c r="B304" s="41"/>
      <c r="C304" s="49"/>
      <c r="D304" s="50"/>
      <c r="E304" s="50"/>
      <c r="F304" s="51">
        <f t="shared" ca="1" si="4"/>
        <v>45707</v>
      </c>
      <c r="G304" s="7"/>
      <c r="H304" s="7"/>
    </row>
    <row r="305" spans="2:8" x14ac:dyDescent="0.2">
      <c r="B305" s="41"/>
      <c r="C305" s="49"/>
      <c r="D305" s="50"/>
      <c r="E305" s="50"/>
      <c r="F305" s="51">
        <f t="shared" ca="1" si="4"/>
        <v>45708</v>
      </c>
      <c r="G305" s="7"/>
      <c r="H305" s="7"/>
    </row>
    <row r="306" spans="2:8" x14ac:dyDescent="0.2">
      <c r="B306" s="41"/>
      <c r="C306" s="49"/>
      <c r="D306" s="50"/>
      <c r="E306" s="50"/>
      <c r="F306" s="51">
        <f t="shared" ca="1" si="4"/>
        <v>45709</v>
      </c>
      <c r="G306" s="7"/>
      <c r="H306" s="7"/>
    </row>
    <row r="307" spans="2:8" x14ac:dyDescent="0.2">
      <c r="B307" s="41"/>
      <c r="C307" s="49"/>
      <c r="D307" s="50"/>
      <c r="E307" s="50"/>
      <c r="F307" s="51">
        <f t="shared" ca="1" si="4"/>
        <v>45710</v>
      </c>
      <c r="G307" s="7"/>
      <c r="H307" s="7"/>
    </row>
    <row r="308" spans="2:8" x14ac:dyDescent="0.2">
      <c r="B308" s="41"/>
      <c r="C308" s="49"/>
      <c r="D308" s="50"/>
      <c r="E308" s="50"/>
      <c r="F308" s="51">
        <f t="shared" ca="1" si="4"/>
        <v>45711</v>
      </c>
      <c r="G308" s="7"/>
      <c r="H308" s="7"/>
    </row>
    <row r="309" spans="2:8" x14ac:dyDescent="0.2">
      <c r="B309" s="41"/>
      <c r="C309" s="49"/>
      <c r="D309" s="50"/>
      <c r="E309" s="50"/>
      <c r="F309" s="51">
        <f t="shared" ca="1" si="4"/>
        <v>45712</v>
      </c>
      <c r="G309" s="7"/>
      <c r="H309" s="7"/>
    </row>
    <row r="310" spans="2:8" x14ac:dyDescent="0.2">
      <c r="B310" s="41"/>
      <c r="C310" s="49"/>
      <c r="D310" s="50"/>
      <c r="E310" s="50"/>
      <c r="F310" s="51">
        <f t="shared" ca="1" si="4"/>
        <v>45713</v>
      </c>
      <c r="G310" s="7"/>
      <c r="H310" s="7"/>
    </row>
    <row r="311" spans="2:8" x14ac:dyDescent="0.2">
      <c r="B311" s="41"/>
      <c r="C311" s="49"/>
      <c r="D311" s="50"/>
      <c r="E311" s="50"/>
      <c r="F311" s="51">
        <f t="shared" ca="1" si="4"/>
        <v>45714</v>
      </c>
      <c r="G311" s="7"/>
      <c r="H311" s="7"/>
    </row>
    <row r="312" spans="2:8" x14ac:dyDescent="0.2">
      <c r="B312" s="41"/>
      <c r="C312" s="49"/>
      <c r="D312" s="50"/>
      <c r="E312" s="50"/>
      <c r="F312" s="51">
        <f t="shared" ca="1" si="4"/>
        <v>45715</v>
      </c>
      <c r="G312" s="7"/>
      <c r="H312" s="7"/>
    </row>
    <row r="313" spans="2:8" x14ac:dyDescent="0.2">
      <c r="B313" s="41"/>
      <c r="C313" s="49"/>
      <c r="D313" s="50"/>
      <c r="E313" s="50"/>
      <c r="F313" s="51">
        <f t="shared" ca="1" si="4"/>
        <v>45716</v>
      </c>
      <c r="G313" s="7"/>
      <c r="H313" s="7"/>
    </row>
    <row r="314" spans="2:8" x14ac:dyDescent="0.2">
      <c r="B314" s="41"/>
      <c r="C314" s="49"/>
      <c r="D314" s="50"/>
      <c r="E314" s="50"/>
      <c r="F314" s="51">
        <f t="shared" ca="1" si="4"/>
        <v>45717</v>
      </c>
      <c r="G314" s="7"/>
      <c r="H314" s="7"/>
    </row>
    <row r="315" spans="2:8" x14ac:dyDescent="0.2">
      <c r="B315" s="41"/>
      <c r="C315" s="49"/>
      <c r="D315" s="50"/>
      <c r="E315" s="50"/>
      <c r="F315" s="51">
        <f t="shared" ca="1" si="4"/>
        <v>45718</v>
      </c>
      <c r="G315" s="7"/>
      <c r="H315" s="7"/>
    </row>
    <row r="316" spans="2:8" x14ac:dyDescent="0.2">
      <c r="B316" s="41"/>
      <c r="C316" s="49"/>
      <c r="D316" s="50"/>
      <c r="E316" s="50"/>
      <c r="F316" s="51">
        <f t="shared" ca="1" si="4"/>
        <v>45719</v>
      </c>
      <c r="G316" s="7"/>
      <c r="H316" s="7"/>
    </row>
    <row r="317" spans="2:8" x14ac:dyDescent="0.2">
      <c r="B317" s="41"/>
      <c r="C317" s="49"/>
      <c r="D317" s="50"/>
      <c r="E317" s="50"/>
      <c r="F317" s="51">
        <f t="shared" ca="1" si="4"/>
        <v>45720</v>
      </c>
      <c r="G317" s="7"/>
      <c r="H317" s="7"/>
    </row>
    <row r="318" spans="2:8" x14ac:dyDescent="0.2">
      <c r="B318" s="41"/>
      <c r="C318" s="49"/>
      <c r="D318" s="50"/>
      <c r="E318" s="50"/>
      <c r="F318" s="51">
        <f t="shared" ca="1" si="4"/>
        <v>45721</v>
      </c>
      <c r="G318" s="7"/>
      <c r="H318" s="7"/>
    </row>
    <row r="319" spans="2:8" x14ac:dyDescent="0.2">
      <c r="B319" s="41"/>
      <c r="C319" s="49"/>
      <c r="D319" s="50"/>
      <c r="E319" s="50"/>
      <c r="F319" s="51">
        <f t="shared" ca="1" si="4"/>
        <v>45722</v>
      </c>
      <c r="G319" s="7"/>
      <c r="H319" s="7"/>
    </row>
    <row r="320" spans="2:8" x14ac:dyDescent="0.2">
      <c r="B320" s="41"/>
      <c r="C320" s="49"/>
      <c r="D320" s="50"/>
      <c r="E320" s="50"/>
      <c r="F320" s="51">
        <f t="shared" ca="1" si="4"/>
        <v>45723</v>
      </c>
      <c r="G320" s="7"/>
      <c r="H320" s="7"/>
    </row>
    <row r="321" spans="2:8" x14ac:dyDescent="0.2">
      <c r="B321" s="41"/>
      <c r="C321" s="49"/>
      <c r="D321" s="50"/>
      <c r="E321" s="50"/>
      <c r="F321" s="51">
        <f t="shared" ca="1" si="4"/>
        <v>45724</v>
      </c>
      <c r="G321" s="7"/>
      <c r="H321" s="7"/>
    </row>
    <row r="322" spans="2:8" x14ac:dyDescent="0.2">
      <c r="B322" s="41"/>
      <c r="C322" s="49"/>
      <c r="D322" s="50"/>
      <c r="E322" s="50"/>
      <c r="F322" s="51">
        <f t="shared" ca="1" si="4"/>
        <v>45725</v>
      </c>
      <c r="G322" s="7"/>
      <c r="H322" s="7"/>
    </row>
    <row r="323" spans="2:8" x14ac:dyDescent="0.2">
      <c r="B323" s="41"/>
      <c r="C323" s="49"/>
      <c r="D323" s="50"/>
      <c r="E323" s="50"/>
      <c r="F323" s="51">
        <f t="shared" ca="1" si="4"/>
        <v>45726</v>
      </c>
      <c r="G323" s="7"/>
      <c r="H323" s="7"/>
    </row>
    <row r="324" spans="2:8" x14ac:dyDescent="0.2">
      <c r="B324" s="41"/>
      <c r="C324" s="49"/>
      <c r="D324" s="50"/>
      <c r="E324" s="50"/>
      <c r="F324" s="51">
        <f t="shared" ca="1" si="4"/>
        <v>45727</v>
      </c>
      <c r="G324" s="7"/>
      <c r="H324" s="7"/>
    </row>
    <row r="325" spans="2:8" x14ac:dyDescent="0.2">
      <c r="B325" s="41"/>
      <c r="C325" s="49"/>
      <c r="D325" s="50"/>
      <c r="E325" s="50"/>
      <c r="F325" s="51">
        <f t="shared" ca="1" si="4"/>
        <v>45728</v>
      </c>
      <c r="G325" s="7"/>
      <c r="H325" s="7"/>
    </row>
    <row r="326" spans="2:8" x14ac:dyDescent="0.2">
      <c r="B326" s="41"/>
      <c r="C326" s="49"/>
      <c r="D326" s="50"/>
      <c r="E326" s="50"/>
      <c r="F326" s="51">
        <f t="shared" ref="F326:F373" ca="1" si="5">F325+1</f>
        <v>45729</v>
      </c>
      <c r="G326" s="7"/>
      <c r="H326" s="7"/>
    </row>
    <row r="327" spans="2:8" x14ac:dyDescent="0.2">
      <c r="B327" s="41"/>
      <c r="C327" s="49"/>
      <c r="D327" s="50"/>
      <c r="E327" s="50"/>
      <c r="F327" s="51">
        <f t="shared" ca="1" si="5"/>
        <v>45730</v>
      </c>
      <c r="G327" s="7"/>
      <c r="H327" s="7"/>
    </row>
    <row r="328" spans="2:8" x14ac:dyDescent="0.2">
      <c r="B328" s="41"/>
      <c r="C328" s="49"/>
      <c r="D328" s="50"/>
      <c r="E328" s="50"/>
      <c r="F328" s="51">
        <f t="shared" ca="1" si="5"/>
        <v>45731</v>
      </c>
      <c r="G328" s="7"/>
      <c r="H328" s="7"/>
    </row>
    <row r="329" spans="2:8" x14ac:dyDescent="0.2">
      <c r="B329" s="41"/>
      <c r="C329" s="49"/>
      <c r="D329" s="50"/>
      <c r="E329" s="50"/>
      <c r="F329" s="51">
        <f t="shared" ca="1" si="5"/>
        <v>45732</v>
      </c>
      <c r="G329" s="7"/>
      <c r="H329" s="7"/>
    </row>
    <row r="330" spans="2:8" x14ac:dyDescent="0.2">
      <c r="B330" s="41"/>
      <c r="C330" s="49"/>
      <c r="D330" s="50"/>
      <c r="E330" s="50"/>
      <c r="F330" s="51">
        <f t="shared" ca="1" si="5"/>
        <v>45733</v>
      </c>
      <c r="G330" s="7"/>
      <c r="H330" s="7"/>
    </row>
    <row r="331" spans="2:8" x14ac:dyDescent="0.2">
      <c r="B331" s="41"/>
      <c r="C331" s="49"/>
      <c r="D331" s="50"/>
      <c r="E331" s="50"/>
      <c r="F331" s="51">
        <f t="shared" ca="1" si="5"/>
        <v>45734</v>
      </c>
      <c r="G331" s="7"/>
      <c r="H331" s="7"/>
    </row>
    <row r="332" spans="2:8" x14ac:dyDescent="0.2">
      <c r="B332" s="41"/>
      <c r="C332" s="49"/>
      <c r="D332" s="50"/>
      <c r="E332" s="50"/>
      <c r="F332" s="51">
        <f t="shared" ca="1" si="5"/>
        <v>45735</v>
      </c>
      <c r="G332" s="7"/>
      <c r="H332" s="7"/>
    </row>
    <row r="333" spans="2:8" x14ac:dyDescent="0.2">
      <c r="B333" s="41"/>
      <c r="C333" s="49"/>
      <c r="D333" s="50"/>
      <c r="E333" s="50"/>
      <c r="F333" s="51">
        <f t="shared" ca="1" si="5"/>
        <v>45736</v>
      </c>
      <c r="G333" s="7"/>
      <c r="H333" s="7"/>
    </row>
    <row r="334" spans="2:8" x14ac:dyDescent="0.2">
      <c r="B334" s="41"/>
      <c r="C334" s="49"/>
      <c r="D334" s="50"/>
      <c r="E334" s="50"/>
      <c r="F334" s="51">
        <f t="shared" ca="1" si="5"/>
        <v>45737</v>
      </c>
      <c r="G334" s="7"/>
      <c r="H334" s="7"/>
    </row>
    <row r="335" spans="2:8" x14ac:dyDescent="0.2">
      <c r="B335" s="41"/>
      <c r="C335" s="49"/>
      <c r="D335" s="50"/>
      <c r="E335" s="50"/>
      <c r="F335" s="51">
        <f t="shared" ca="1" si="5"/>
        <v>45738</v>
      </c>
      <c r="G335" s="7"/>
      <c r="H335" s="7"/>
    </row>
    <row r="336" spans="2:8" x14ac:dyDescent="0.2">
      <c r="B336" s="41"/>
      <c r="C336" s="49"/>
      <c r="D336" s="50"/>
      <c r="E336" s="50"/>
      <c r="F336" s="51">
        <f t="shared" ca="1" si="5"/>
        <v>45739</v>
      </c>
      <c r="G336" s="7"/>
      <c r="H336" s="7"/>
    </row>
    <row r="337" spans="2:8" x14ac:dyDescent="0.2">
      <c r="B337" s="41"/>
      <c r="C337" s="49"/>
      <c r="D337" s="50"/>
      <c r="E337" s="50"/>
      <c r="F337" s="51">
        <f t="shared" ca="1" si="5"/>
        <v>45740</v>
      </c>
      <c r="G337" s="7"/>
      <c r="H337" s="7"/>
    </row>
    <row r="338" spans="2:8" x14ac:dyDescent="0.2">
      <c r="B338" s="41"/>
      <c r="C338" s="49"/>
      <c r="D338" s="50"/>
      <c r="E338" s="50"/>
      <c r="F338" s="51">
        <f t="shared" ca="1" si="5"/>
        <v>45741</v>
      </c>
      <c r="G338" s="7"/>
      <c r="H338" s="7"/>
    </row>
    <row r="339" spans="2:8" x14ac:dyDescent="0.2">
      <c r="B339" s="41"/>
      <c r="C339" s="49"/>
      <c r="D339" s="50"/>
      <c r="E339" s="50"/>
      <c r="F339" s="51">
        <f t="shared" ca="1" si="5"/>
        <v>45742</v>
      </c>
      <c r="G339" s="7"/>
      <c r="H339" s="7"/>
    </row>
    <row r="340" spans="2:8" x14ac:dyDescent="0.2">
      <c r="B340" s="41"/>
      <c r="C340" s="49"/>
      <c r="D340" s="50"/>
      <c r="E340" s="50"/>
      <c r="F340" s="51">
        <f t="shared" ca="1" si="5"/>
        <v>45743</v>
      </c>
      <c r="G340" s="7"/>
      <c r="H340" s="7"/>
    </row>
    <row r="341" spans="2:8" x14ac:dyDescent="0.2">
      <c r="B341" s="41"/>
      <c r="C341" s="49"/>
      <c r="D341" s="50"/>
      <c r="E341" s="50"/>
      <c r="F341" s="51">
        <f t="shared" ca="1" si="5"/>
        <v>45744</v>
      </c>
      <c r="G341" s="7"/>
      <c r="H341" s="7"/>
    </row>
    <row r="342" spans="2:8" x14ac:dyDescent="0.2">
      <c r="B342" s="41"/>
      <c r="C342" s="49"/>
      <c r="D342" s="50"/>
      <c r="E342" s="50"/>
      <c r="F342" s="51">
        <f t="shared" ca="1" si="5"/>
        <v>45745</v>
      </c>
      <c r="G342" s="7"/>
      <c r="H342" s="7"/>
    </row>
    <row r="343" spans="2:8" x14ac:dyDescent="0.2">
      <c r="B343" s="41"/>
      <c r="C343" s="49"/>
      <c r="D343" s="50"/>
      <c r="E343" s="50"/>
      <c r="F343" s="51">
        <f t="shared" ca="1" si="5"/>
        <v>45746</v>
      </c>
      <c r="G343" s="7"/>
      <c r="H343" s="7"/>
    </row>
    <row r="344" spans="2:8" x14ac:dyDescent="0.2">
      <c r="B344" s="41"/>
      <c r="C344" s="49"/>
      <c r="D344" s="50"/>
      <c r="E344" s="50"/>
      <c r="F344" s="51">
        <f t="shared" ca="1" si="5"/>
        <v>45747</v>
      </c>
      <c r="G344" s="7"/>
      <c r="H344" s="7"/>
    </row>
    <row r="345" spans="2:8" x14ac:dyDescent="0.2">
      <c r="B345" s="41"/>
      <c r="C345" s="49"/>
      <c r="D345" s="50"/>
      <c r="E345" s="50"/>
      <c r="F345" s="51">
        <f t="shared" ca="1" si="5"/>
        <v>45748</v>
      </c>
      <c r="G345" s="7"/>
      <c r="H345" s="7"/>
    </row>
    <row r="346" spans="2:8" x14ac:dyDescent="0.2">
      <c r="B346" s="41"/>
      <c r="C346" s="49"/>
      <c r="D346" s="50"/>
      <c r="E346" s="50"/>
      <c r="F346" s="51">
        <f t="shared" ca="1" si="5"/>
        <v>45749</v>
      </c>
      <c r="G346" s="7"/>
      <c r="H346" s="7"/>
    </row>
    <row r="347" spans="2:8" x14ac:dyDescent="0.2">
      <c r="B347" s="41"/>
      <c r="C347" s="49"/>
      <c r="D347" s="50"/>
      <c r="E347" s="50"/>
      <c r="F347" s="51">
        <f t="shared" ca="1" si="5"/>
        <v>45750</v>
      </c>
      <c r="G347" s="7"/>
      <c r="H347" s="7"/>
    </row>
    <row r="348" spans="2:8" x14ac:dyDescent="0.2">
      <c r="B348" s="41"/>
      <c r="C348" s="49"/>
      <c r="D348" s="50"/>
      <c r="E348" s="50"/>
      <c r="F348" s="51">
        <f t="shared" ca="1" si="5"/>
        <v>45751</v>
      </c>
      <c r="G348" s="7"/>
      <c r="H348" s="7"/>
    </row>
    <row r="349" spans="2:8" x14ac:dyDescent="0.2">
      <c r="B349" s="41"/>
      <c r="C349" s="49"/>
      <c r="D349" s="50"/>
      <c r="E349" s="50"/>
      <c r="F349" s="51">
        <f t="shared" ca="1" si="5"/>
        <v>45752</v>
      </c>
      <c r="G349" s="7"/>
      <c r="H349" s="7"/>
    </row>
    <row r="350" spans="2:8" x14ac:dyDescent="0.2">
      <c r="B350" s="41"/>
      <c r="C350" s="49"/>
      <c r="D350" s="50"/>
      <c r="E350" s="50"/>
      <c r="F350" s="51">
        <f t="shared" ca="1" si="5"/>
        <v>45753</v>
      </c>
      <c r="G350" s="7"/>
      <c r="H350" s="7"/>
    </row>
    <row r="351" spans="2:8" x14ac:dyDescent="0.2">
      <c r="B351" s="41"/>
      <c r="C351" s="49"/>
      <c r="D351" s="50"/>
      <c r="E351" s="50"/>
      <c r="F351" s="51">
        <f t="shared" ca="1" si="5"/>
        <v>45754</v>
      </c>
      <c r="G351" s="7"/>
      <c r="H351" s="7"/>
    </row>
    <row r="352" spans="2:8" x14ac:dyDescent="0.2">
      <c r="B352" s="41"/>
      <c r="C352" s="49"/>
      <c r="D352" s="50"/>
      <c r="E352" s="50"/>
      <c r="F352" s="51">
        <f t="shared" ca="1" si="5"/>
        <v>45755</v>
      </c>
      <c r="G352" s="7"/>
      <c r="H352" s="7"/>
    </row>
    <row r="353" spans="2:8" x14ac:dyDescent="0.2">
      <c r="B353" s="41"/>
      <c r="C353" s="49"/>
      <c r="D353" s="50"/>
      <c r="E353" s="50"/>
      <c r="F353" s="51">
        <f t="shared" ca="1" si="5"/>
        <v>45756</v>
      </c>
      <c r="G353" s="7"/>
      <c r="H353" s="7"/>
    </row>
    <row r="354" spans="2:8" x14ac:dyDescent="0.2">
      <c r="B354" s="41"/>
      <c r="C354" s="49"/>
      <c r="D354" s="50"/>
      <c r="E354" s="50"/>
      <c r="F354" s="51">
        <f t="shared" ca="1" si="5"/>
        <v>45757</v>
      </c>
      <c r="G354" s="7"/>
      <c r="H354" s="7"/>
    </row>
    <row r="355" spans="2:8" x14ac:dyDescent="0.2">
      <c r="B355" s="41"/>
      <c r="C355" s="49"/>
      <c r="D355" s="50"/>
      <c r="E355" s="50"/>
      <c r="F355" s="51">
        <f t="shared" ca="1" si="5"/>
        <v>45758</v>
      </c>
      <c r="G355" s="7"/>
      <c r="H355" s="7"/>
    </row>
    <row r="356" spans="2:8" x14ac:dyDescent="0.2">
      <c r="B356" s="41"/>
      <c r="C356" s="49"/>
      <c r="D356" s="50"/>
      <c r="E356" s="50"/>
      <c r="F356" s="51">
        <f t="shared" ca="1" si="5"/>
        <v>45759</v>
      </c>
      <c r="G356" s="7"/>
      <c r="H356" s="7"/>
    </row>
    <row r="357" spans="2:8" x14ac:dyDescent="0.2">
      <c r="B357" s="41"/>
      <c r="C357" s="49"/>
      <c r="D357" s="50"/>
      <c r="E357" s="50"/>
      <c r="F357" s="51">
        <f t="shared" ca="1" si="5"/>
        <v>45760</v>
      </c>
      <c r="G357" s="7"/>
      <c r="H357" s="7"/>
    </row>
    <row r="358" spans="2:8" x14ac:dyDescent="0.2">
      <c r="B358" s="41"/>
      <c r="C358" s="49"/>
      <c r="D358" s="50"/>
      <c r="E358" s="50"/>
      <c r="F358" s="51">
        <f t="shared" ca="1" si="5"/>
        <v>45761</v>
      </c>
      <c r="G358" s="7"/>
      <c r="H358" s="7"/>
    </row>
    <row r="359" spans="2:8" x14ac:dyDescent="0.2">
      <c r="B359" s="41"/>
      <c r="C359" s="49"/>
      <c r="D359" s="50"/>
      <c r="E359" s="50"/>
      <c r="F359" s="51">
        <f t="shared" ca="1" si="5"/>
        <v>45762</v>
      </c>
      <c r="G359" s="7"/>
      <c r="H359" s="7"/>
    </row>
    <row r="360" spans="2:8" x14ac:dyDescent="0.2">
      <c r="B360" s="41"/>
      <c r="C360" s="49"/>
      <c r="D360" s="50"/>
      <c r="E360" s="50"/>
      <c r="F360" s="51">
        <f t="shared" ca="1" si="5"/>
        <v>45763</v>
      </c>
      <c r="G360" s="7"/>
      <c r="H360" s="7"/>
    </row>
    <row r="361" spans="2:8" x14ac:dyDescent="0.2">
      <c r="B361" s="41"/>
      <c r="C361" s="49"/>
      <c r="D361" s="50"/>
      <c r="E361" s="50"/>
      <c r="F361" s="51">
        <f t="shared" ca="1" si="5"/>
        <v>45764</v>
      </c>
      <c r="G361" s="7"/>
      <c r="H361" s="7"/>
    </row>
    <row r="362" spans="2:8" x14ac:dyDescent="0.2">
      <c r="B362" s="41"/>
      <c r="C362" s="49"/>
      <c r="D362" s="50"/>
      <c r="E362" s="50"/>
      <c r="F362" s="51">
        <f t="shared" ca="1" si="5"/>
        <v>45765</v>
      </c>
      <c r="G362" s="7"/>
      <c r="H362" s="7"/>
    </row>
    <row r="363" spans="2:8" x14ac:dyDescent="0.2">
      <c r="B363" s="41"/>
      <c r="C363" s="49"/>
      <c r="D363" s="50"/>
      <c r="E363" s="50"/>
      <c r="F363" s="51">
        <f t="shared" ca="1" si="5"/>
        <v>45766</v>
      </c>
      <c r="G363" s="7"/>
      <c r="H363" s="7"/>
    </row>
    <row r="364" spans="2:8" x14ac:dyDescent="0.2">
      <c r="B364" s="41"/>
      <c r="C364" s="49"/>
      <c r="D364" s="50"/>
      <c r="E364" s="50"/>
      <c r="F364" s="51">
        <f t="shared" ca="1" si="5"/>
        <v>45767</v>
      </c>
      <c r="G364" s="7"/>
      <c r="H364" s="7"/>
    </row>
    <row r="365" spans="2:8" x14ac:dyDescent="0.2">
      <c r="B365" s="41"/>
      <c r="C365" s="49"/>
      <c r="D365" s="50"/>
      <c r="E365" s="50"/>
      <c r="F365" s="51">
        <f t="shared" ca="1" si="5"/>
        <v>45768</v>
      </c>
      <c r="G365" s="7"/>
      <c r="H365" s="7"/>
    </row>
    <row r="366" spans="2:8" x14ac:dyDescent="0.2">
      <c r="B366" s="41"/>
      <c r="C366" s="49"/>
      <c r="D366" s="50"/>
      <c r="E366" s="50"/>
      <c r="F366" s="51">
        <f t="shared" ca="1" si="5"/>
        <v>45769</v>
      </c>
      <c r="G366" s="7"/>
      <c r="H366" s="7"/>
    </row>
    <row r="367" spans="2:8" x14ac:dyDescent="0.2">
      <c r="B367" s="41"/>
      <c r="C367" s="49"/>
      <c r="D367" s="50"/>
      <c r="E367" s="50"/>
      <c r="F367" s="51">
        <f t="shared" ca="1" si="5"/>
        <v>45770</v>
      </c>
      <c r="G367" s="7"/>
      <c r="H367" s="7"/>
    </row>
    <row r="368" spans="2:8" x14ac:dyDescent="0.2">
      <c r="B368" s="41"/>
      <c r="C368" s="49"/>
      <c r="D368" s="50"/>
      <c r="E368" s="50"/>
      <c r="F368" s="51">
        <f t="shared" ca="1" si="5"/>
        <v>45771</v>
      </c>
      <c r="G368" s="7"/>
      <c r="H368" s="7"/>
    </row>
    <row r="369" spans="2:8" x14ac:dyDescent="0.2">
      <c r="B369" s="41"/>
      <c r="C369" s="49"/>
      <c r="D369" s="50"/>
      <c r="E369" s="50"/>
      <c r="F369" s="51">
        <f t="shared" ca="1" si="5"/>
        <v>45772</v>
      </c>
      <c r="G369" s="7"/>
      <c r="H369" s="7"/>
    </row>
    <row r="370" spans="2:8" x14ac:dyDescent="0.2">
      <c r="B370" s="41"/>
      <c r="C370" s="49"/>
      <c r="D370" s="50"/>
      <c r="E370" s="50"/>
      <c r="F370" s="51">
        <f t="shared" ca="1" si="5"/>
        <v>45773</v>
      </c>
      <c r="G370" s="7"/>
      <c r="H370" s="7"/>
    </row>
    <row r="371" spans="2:8" x14ac:dyDescent="0.2">
      <c r="B371" s="41"/>
      <c r="C371" s="49"/>
      <c r="D371" s="50"/>
      <c r="E371" s="50"/>
      <c r="F371" s="51">
        <f t="shared" ca="1" si="5"/>
        <v>45774</v>
      </c>
      <c r="G371" s="7"/>
      <c r="H371" s="7"/>
    </row>
    <row r="372" spans="2:8" x14ac:dyDescent="0.2">
      <c r="B372" s="41"/>
      <c r="C372" s="49"/>
      <c r="D372" s="50"/>
      <c r="E372" s="50"/>
      <c r="F372" s="51">
        <f t="shared" ca="1" si="5"/>
        <v>45775</v>
      </c>
      <c r="G372" s="7"/>
      <c r="H372" s="7"/>
    </row>
    <row r="373" spans="2:8" x14ac:dyDescent="0.2">
      <c r="B373" s="41"/>
      <c r="C373" s="49"/>
      <c r="D373" s="50"/>
      <c r="E373" s="50"/>
      <c r="F373" s="51">
        <f t="shared" ca="1" si="5"/>
        <v>45776</v>
      </c>
      <c r="G373" s="7"/>
      <c r="H373" s="7"/>
    </row>
    <row r="374" spans="2:8" x14ac:dyDescent="0.2">
      <c r="B374" s="41"/>
      <c r="C374" s="42"/>
      <c r="F374" s="44"/>
      <c r="G374" s="7"/>
      <c r="H374" s="7"/>
    </row>
    <row r="375" spans="2:8" x14ac:dyDescent="0.2">
      <c r="B375" s="41"/>
      <c r="C375" s="42"/>
      <c r="F375" s="44"/>
      <c r="G375" s="7"/>
      <c r="H375" s="7"/>
    </row>
  </sheetData>
  <sheetProtection algorithmName="SHA-512" hashValue="1LKgA0poUJa9cuZfKQn/EQDTaGkIomuWh4CxfLFxhG3Ep+CM7s4xBKCvl3ShmyOmZnImvPfKekPNsYs6jYX4qw==" saltValue="/ep4QNtynPlHKpsVoF3DJ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DO2023</vt:lpstr>
      <vt:lpstr>Listes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 Gasnier</dc:creator>
  <cp:lastModifiedBy>Manu LEGROS</cp:lastModifiedBy>
  <cp:lastPrinted>2024-02-16T09:21:41Z</cp:lastPrinted>
  <dcterms:created xsi:type="dcterms:W3CDTF">2023-02-15T10:13:48Z</dcterms:created>
  <dcterms:modified xsi:type="dcterms:W3CDTF">2024-04-26T18:16:39Z</dcterms:modified>
</cp:coreProperties>
</file>